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8010" activeTab="0"/>
  </bookViews>
  <sheets>
    <sheet name="Додаток_8" sheetId="1" r:id="rId1"/>
  </sheets>
  <definedNames>
    <definedName name="_xlnm.Print_Titles" localSheetId="0">'Додаток_8'!$10:$14</definedName>
    <definedName name="_xlnm.Print_Area" localSheetId="0">'Додаток_8'!$A$1:$K$376</definedName>
  </definedNames>
  <calcPr fullCalcOnLoad="1"/>
</workbook>
</file>

<file path=xl/sharedStrings.xml><?xml version="1.0" encoding="utf-8"?>
<sst xmlns="http://schemas.openxmlformats.org/spreadsheetml/2006/main" count="223" uniqueCount="88">
  <si>
    <t>Показники</t>
  </si>
  <si>
    <t>Освіта</t>
  </si>
  <si>
    <t>Охорона здоров'я</t>
  </si>
  <si>
    <t>Соціальний захист</t>
  </si>
  <si>
    <t>Всього:</t>
  </si>
  <si>
    <t>Освітня субвенція</t>
  </si>
  <si>
    <t>Медична субвенція</t>
  </si>
  <si>
    <t>ЗАГАЛЬНИЙ ФОНД</t>
  </si>
  <si>
    <t>№ з/п</t>
  </si>
  <si>
    <t>ВИДАТКИ:</t>
  </si>
  <si>
    <t>1.1.</t>
  </si>
  <si>
    <t>1.</t>
  </si>
  <si>
    <t>1.2.</t>
  </si>
  <si>
    <t>1.3.</t>
  </si>
  <si>
    <t>1.4.</t>
  </si>
  <si>
    <t>Оплата праці</t>
  </si>
  <si>
    <t>Нарахування</t>
  </si>
  <si>
    <t>Енергоносії</t>
  </si>
  <si>
    <t>Інші видатки</t>
  </si>
  <si>
    <t>2.</t>
  </si>
  <si>
    <t>2.1.</t>
  </si>
  <si>
    <t>2.2.</t>
  </si>
  <si>
    <t>Медикаменти</t>
  </si>
  <si>
    <t>3.</t>
  </si>
  <si>
    <t>Продукти харчування</t>
  </si>
  <si>
    <t>4.</t>
  </si>
  <si>
    <t>5.</t>
  </si>
  <si>
    <t xml:space="preserve">Культура i мистецтво                </t>
  </si>
  <si>
    <t>6.</t>
  </si>
  <si>
    <t>3 = 4+5+6+7+8</t>
  </si>
  <si>
    <t>тис. грн.</t>
  </si>
  <si>
    <t>у т.ч. по джерелах:</t>
  </si>
  <si>
    <t xml:space="preserve">Додаткова дотація з ДБ з утримання закладів освіти та охорони здоров'я </t>
  </si>
  <si>
    <t xml:space="preserve">Податки і збори </t>
  </si>
  <si>
    <t xml:space="preserve">Інші субвенції            </t>
  </si>
  <si>
    <t xml:space="preserve">Інші субвенції, в тому числі за рахунок:          </t>
  </si>
  <si>
    <t>5</t>
  </si>
  <si>
    <t xml:space="preserve">Загальноосвітні навчальні заклади </t>
  </si>
  <si>
    <t>Будинок творчості школярів</t>
  </si>
  <si>
    <t>Методичний кабінет</t>
  </si>
  <si>
    <t xml:space="preserve">Централізована бухгалтерія </t>
  </si>
  <si>
    <t xml:space="preserve">Господарча група </t>
  </si>
  <si>
    <t>Інші освітні програми «Шкільний автобус»</t>
  </si>
  <si>
    <t xml:space="preserve">Районному центру соціальних служб для сімї, дітей та молоді  </t>
  </si>
  <si>
    <t xml:space="preserve">Центру реабілітації дітей-інвалідів </t>
  </si>
  <si>
    <t xml:space="preserve">Територіальному центру соціального захисту </t>
  </si>
  <si>
    <t xml:space="preserve">Районний трудовий архів </t>
  </si>
  <si>
    <t>Школа естетичного виховання</t>
  </si>
  <si>
    <t>Централізована бібліотечна система</t>
  </si>
  <si>
    <t xml:space="preserve">Допомога дітям сиротам </t>
  </si>
  <si>
    <t>1.5.</t>
  </si>
  <si>
    <t>1.6.</t>
  </si>
  <si>
    <t>1.7.</t>
  </si>
  <si>
    <t>1.8.</t>
  </si>
  <si>
    <t>ДЮСШ</t>
  </si>
  <si>
    <t>Централізована бухгалтерія культури</t>
  </si>
  <si>
    <t>Фізична культура та спорт</t>
  </si>
  <si>
    <t>3.1</t>
  </si>
  <si>
    <t>3.2</t>
  </si>
  <si>
    <t>3.3</t>
  </si>
  <si>
    <t>3.4</t>
  </si>
  <si>
    <t>4.1</t>
  </si>
  <si>
    <t>4.2</t>
  </si>
  <si>
    <t>6.1</t>
  </si>
  <si>
    <t>3.5</t>
  </si>
  <si>
    <t>Секретар Арбузинської селищної ради</t>
  </si>
  <si>
    <t>СПЕЦІАЛЬНИЙ ФОНД</t>
  </si>
  <si>
    <t>9</t>
  </si>
  <si>
    <t>10</t>
  </si>
  <si>
    <t>РАЗОМ</t>
  </si>
  <si>
    <t>11</t>
  </si>
  <si>
    <t>7.</t>
  </si>
  <si>
    <t>Інша діяльність</t>
  </si>
  <si>
    <t>7.1.</t>
  </si>
  <si>
    <t>Заходи із запобігання та ліквідації надзвичайних ситуацій та наслідків стихійного лиха</t>
  </si>
  <si>
    <t>Цільова програма забезпечення призову громадян України на строкову військову службу та мобілізаційної підготовки в Арбузинському районі на 2019-2020 роки</t>
  </si>
  <si>
    <t>Комплексна програма "Підтримки розвитку сімейної медицини на 2018-2020 роки"</t>
  </si>
  <si>
    <t>Комплексна програма "Здоров"я нації на 2019-2021 роки"</t>
  </si>
  <si>
    <t>Додаток 8</t>
  </si>
  <si>
    <t>до рішення Арбузинської селищної ради</t>
  </si>
  <si>
    <t>(код бюджету)</t>
  </si>
  <si>
    <t>"Про внесення змін до селищного бюджету на 2020 рік"</t>
  </si>
  <si>
    <t>Уточнені видатки на здійснення повноважень селищного бюджету Арбузинської селищної ради  у 2020 році делегованих районному бюджету Арбузинського району  у вигляді міжбюджетного трансферту</t>
  </si>
  <si>
    <t>Централізовані заходи з лікування хворих на цукровий та нецукровий діабет</t>
  </si>
  <si>
    <t xml:space="preserve">Комплексна програма соціального захисту населення «Турбота» </t>
  </si>
  <si>
    <t>І чергової сесії 9 скликання</t>
  </si>
  <si>
    <t>від 20.11.2020 року №11</t>
  </si>
  <si>
    <t>Наталя Федорова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</si>
</sst>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"/>
  </numFmts>
  <fonts count="53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88" fontId="7" fillId="0" borderId="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wrapText="1"/>
    </xf>
    <xf numFmtId="188" fontId="6" fillId="0" borderId="10" xfId="0" applyNumberFormat="1" applyFont="1" applyFill="1" applyBorder="1" applyAlignment="1">
      <alignment horizontal="right" wrapText="1"/>
    </xf>
    <xf numFmtId="188" fontId="10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wrapText="1"/>
    </xf>
    <xf numFmtId="188" fontId="7" fillId="0" borderId="0" xfId="0" applyNumberFormat="1" applyFont="1" applyFill="1" applyBorder="1" applyAlignment="1">
      <alignment horizontal="right" wrapText="1"/>
    </xf>
    <xf numFmtId="188" fontId="7" fillId="0" borderId="16" xfId="0" applyNumberFormat="1" applyFont="1" applyFill="1" applyBorder="1" applyAlignment="1">
      <alignment horizontal="right" wrapText="1"/>
    </xf>
    <xf numFmtId="188" fontId="6" fillId="0" borderId="16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49" fontId="3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7" fillId="0" borderId="17" xfId="0" applyNumberFormat="1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188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right" vertical="top" wrapText="1"/>
    </xf>
    <xf numFmtId="188" fontId="6" fillId="0" borderId="20" xfId="0" applyNumberFormat="1" applyFont="1" applyFill="1" applyBorder="1" applyAlignment="1">
      <alignment horizontal="right" wrapText="1"/>
    </xf>
    <xf numFmtId="188" fontId="6" fillId="0" borderId="21" xfId="0" applyNumberFormat="1" applyFont="1" applyFill="1" applyBorder="1" applyAlignment="1">
      <alignment horizontal="right" wrapText="1"/>
    </xf>
    <xf numFmtId="188" fontId="11" fillId="0" borderId="10" xfId="0" applyNumberFormat="1" applyFont="1" applyFill="1" applyBorder="1" applyAlignment="1">
      <alignment horizontal="right" wrapText="1"/>
    </xf>
    <xf numFmtId="188" fontId="11" fillId="0" borderId="16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0" borderId="22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32" borderId="0" xfId="0" applyFill="1" applyAlignment="1">
      <alignment/>
    </xf>
    <xf numFmtId="0" fontId="1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Alignment="1">
      <alignment vertical="center" wrapText="1"/>
    </xf>
    <xf numFmtId="0" fontId="11" fillId="0" borderId="23" xfId="0" applyFont="1" applyBorder="1" applyAlignment="1">
      <alignment horizontal="left"/>
    </xf>
    <xf numFmtId="0" fontId="11" fillId="0" borderId="0" xfId="0" applyFont="1" applyAlignment="1">
      <alignment horizontal="left"/>
    </xf>
    <xf numFmtId="49" fontId="17" fillId="0" borderId="10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 wrapText="1"/>
    </xf>
    <xf numFmtId="193" fontId="6" fillId="0" borderId="10" xfId="0" applyNumberFormat="1" applyFont="1" applyFill="1" applyBorder="1" applyAlignment="1">
      <alignment horizontal="right" wrapText="1"/>
    </xf>
    <xf numFmtId="193" fontId="7" fillId="0" borderId="10" xfId="0" applyNumberFormat="1" applyFont="1" applyFill="1" applyBorder="1" applyAlignment="1">
      <alignment horizontal="right" wrapText="1"/>
    </xf>
    <xf numFmtId="193" fontId="6" fillId="0" borderId="20" xfId="0" applyNumberFormat="1" applyFont="1" applyFill="1" applyBorder="1" applyAlignment="1">
      <alignment horizontal="right" wrapText="1"/>
    </xf>
    <xf numFmtId="193" fontId="10" fillId="0" borderId="10" xfId="0" applyNumberFormat="1" applyFont="1" applyFill="1" applyBorder="1" applyAlignment="1">
      <alignment horizontal="right" wrapText="1"/>
    </xf>
    <xf numFmtId="193" fontId="11" fillId="0" borderId="10" xfId="0" applyNumberFormat="1" applyFont="1" applyFill="1" applyBorder="1" applyAlignment="1">
      <alignment horizontal="right" wrapText="1"/>
    </xf>
    <xf numFmtId="193" fontId="10" fillId="0" borderId="10" xfId="0" applyNumberFormat="1" applyFont="1" applyFill="1" applyBorder="1" applyAlignment="1">
      <alignment horizontal="right" vertical="center" wrapText="1"/>
    </xf>
    <xf numFmtId="193" fontId="7" fillId="0" borderId="20" xfId="0" applyNumberFormat="1" applyFont="1" applyFill="1" applyBorder="1" applyAlignment="1">
      <alignment horizontal="right" wrapText="1"/>
    </xf>
    <xf numFmtId="193" fontId="7" fillId="0" borderId="16" xfId="0" applyNumberFormat="1" applyFont="1" applyFill="1" applyBorder="1" applyAlignment="1">
      <alignment horizontal="right" wrapText="1"/>
    </xf>
    <xf numFmtId="193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49" fontId="9" fillId="0" borderId="0" xfId="0" applyNumberFormat="1" applyFont="1" applyFill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78"/>
  <sheetViews>
    <sheetView tabSelected="1" zoomScale="80" zoomScaleNormal="80" zoomScalePageLayoutView="0" workbookViewId="0" topLeftCell="A1">
      <pane xSplit="2" ySplit="14" topLeftCell="C27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" sqref="B7:K7"/>
    </sheetView>
  </sheetViews>
  <sheetFormatPr defaultColWidth="9.140625" defaultRowHeight="15"/>
  <cols>
    <col min="1" max="1" width="3.8515625" style="53" hidden="1" customWidth="1"/>
    <col min="2" max="2" width="23.8515625" style="70" customWidth="1"/>
    <col min="3" max="3" width="13.421875" style="54" customWidth="1"/>
    <col min="4" max="4" width="12.57421875" style="15" customWidth="1"/>
    <col min="5" max="5" width="12.00390625" style="15" customWidth="1"/>
    <col min="6" max="6" width="10.00390625" style="15" customWidth="1"/>
    <col min="7" max="7" width="9.421875" style="15" customWidth="1"/>
    <col min="8" max="8" width="10.7109375" style="15" customWidth="1"/>
    <col min="9" max="9" width="9.00390625" style="15" customWidth="1"/>
    <col min="10" max="10" width="10.8515625" style="15" customWidth="1"/>
    <col min="11" max="11" width="12.8515625" style="15" customWidth="1"/>
    <col min="12" max="12" width="19.28125" style="15" customWidth="1"/>
    <col min="13" max="13" width="15.7109375" style="15" customWidth="1"/>
    <col min="14" max="14" width="14.28125" style="15" customWidth="1"/>
    <col min="15" max="15" width="12.421875" style="15" customWidth="1"/>
    <col min="16" max="16384" width="9.140625" style="15" customWidth="1"/>
  </cols>
  <sheetData>
    <row r="1" spans="1:13" s="19" customFormat="1" ht="15.75" customHeight="1">
      <c r="A1" s="17"/>
      <c r="B1" s="60"/>
      <c r="C1" s="18"/>
      <c r="D1" s="18"/>
      <c r="E1" s="18"/>
      <c r="F1" s="17" t="s">
        <v>78</v>
      </c>
      <c r="G1" s="17"/>
      <c r="H1" s="17"/>
      <c r="I1" s="17"/>
      <c r="J1" s="17"/>
      <c r="K1" s="17"/>
      <c r="L1" s="18"/>
      <c r="M1" s="18"/>
    </row>
    <row r="2" spans="2:13" s="19" customFormat="1" ht="14.25" customHeight="1">
      <c r="B2" s="60"/>
      <c r="C2" s="18"/>
      <c r="D2" s="18"/>
      <c r="E2" s="17"/>
      <c r="F2" s="17" t="s">
        <v>79</v>
      </c>
      <c r="G2" s="17"/>
      <c r="H2" s="17"/>
      <c r="I2" s="17"/>
      <c r="J2" s="17"/>
      <c r="K2" s="17"/>
      <c r="L2" s="17"/>
      <c r="M2" s="18"/>
    </row>
    <row r="3" spans="2:13" s="19" customFormat="1" ht="30.75" customHeight="1">
      <c r="B3" s="60"/>
      <c r="C3" s="18"/>
      <c r="D3" s="18"/>
      <c r="E3" s="20"/>
      <c r="F3" s="99" t="s">
        <v>81</v>
      </c>
      <c r="G3" s="99"/>
      <c r="H3" s="99"/>
      <c r="I3" s="100"/>
      <c r="J3" s="21"/>
      <c r="K3" s="21"/>
      <c r="L3" s="22"/>
      <c r="M3" s="18"/>
    </row>
    <row r="4" spans="2:13" s="19" customFormat="1" ht="14.25" customHeight="1">
      <c r="B4" s="60"/>
      <c r="C4" s="18"/>
      <c r="D4" s="18"/>
      <c r="E4" s="17"/>
      <c r="F4" s="56" t="s">
        <v>85</v>
      </c>
      <c r="G4" s="56"/>
      <c r="H4" s="57"/>
      <c r="I4" s="57"/>
      <c r="J4" s="57"/>
      <c r="K4" s="17"/>
      <c r="L4" s="17"/>
      <c r="M4" s="18"/>
    </row>
    <row r="5" spans="2:13" s="19" customFormat="1" ht="14.25" customHeight="1">
      <c r="B5" s="60"/>
      <c r="C5" s="18"/>
      <c r="D5" s="18"/>
      <c r="E5" s="17"/>
      <c r="F5" s="56" t="s">
        <v>86</v>
      </c>
      <c r="G5" s="56"/>
      <c r="H5" s="57"/>
      <c r="I5" s="57"/>
      <c r="J5" s="57"/>
      <c r="K5" s="17"/>
      <c r="L5" s="17"/>
      <c r="M5" s="18"/>
    </row>
    <row r="6" spans="1:13" s="19" customFormat="1" ht="12" customHeight="1">
      <c r="A6" s="23"/>
      <c r="B6" s="61"/>
      <c r="C6" s="24"/>
      <c r="D6" s="24"/>
      <c r="E6" s="24"/>
      <c r="F6"/>
      <c r="G6" s="17"/>
      <c r="H6" s="17"/>
      <c r="I6" s="17"/>
      <c r="J6" s="17"/>
      <c r="K6" s="17"/>
      <c r="L6" s="24"/>
      <c r="M6" s="24"/>
    </row>
    <row r="7" spans="1:13" s="19" customFormat="1" ht="41.25" customHeight="1">
      <c r="A7" s="23"/>
      <c r="B7" s="101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25"/>
      <c r="M7" s="25"/>
    </row>
    <row r="8" spans="1:13" s="19" customFormat="1" ht="15" customHeight="1">
      <c r="A8" s="23"/>
      <c r="B8" s="62">
        <v>14528000000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4" s="19" customFormat="1" ht="15.75" customHeight="1">
      <c r="A9" s="26"/>
      <c r="B9" s="63" t="s">
        <v>80</v>
      </c>
      <c r="C9" s="27"/>
      <c r="K9" s="19" t="s">
        <v>30</v>
      </c>
      <c r="L9" s="84"/>
      <c r="M9" s="84"/>
      <c r="N9" s="84"/>
    </row>
    <row r="10" spans="1:14" s="19" customFormat="1" ht="31.5" customHeight="1">
      <c r="A10" s="98" t="s">
        <v>8</v>
      </c>
      <c r="B10" s="96" t="s">
        <v>0</v>
      </c>
      <c r="C10" s="85" t="s">
        <v>7</v>
      </c>
      <c r="D10" s="86"/>
      <c r="E10" s="86"/>
      <c r="F10" s="86"/>
      <c r="G10" s="86"/>
      <c r="H10" s="87"/>
      <c r="I10" s="92" t="s">
        <v>66</v>
      </c>
      <c r="J10" s="93"/>
      <c r="K10" s="102" t="s">
        <v>69</v>
      </c>
      <c r="L10" s="28"/>
      <c r="M10" s="28"/>
      <c r="N10" s="28"/>
    </row>
    <row r="11" spans="1:14" s="19" customFormat="1" ht="42.75" customHeight="1">
      <c r="A11" s="98"/>
      <c r="B11" s="97"/>
      <c r="C11" s="95" t="s">
        <v>4</v>
      </c>
      <c r="D11" s="85" t="s">
        <v>31</v>
      </c>
      <c r="E11" s="86"/>
      <c r="F11" s="86"/>
      <c r="G11" s="86"/>
      <c r="H11" s="87"/>
      <c r="I11" s="95" t="s">
        <v>4</v>
      </c>
      <c r="J11" s="59" t="s">
        <v>31</v>
      </c>
      <c r="K11" s="103"/>
      <c r="L11" s="28"/>
      <c r="M11" s="28"/>
      <c r="N11" s="28"/>
    </row>
    <row r="12" spans="1:14" s="19" customFormat="1" ht="30.75" customHeight="1">
      <c r="A12" s="98"/>
      <c r="B12" s="97"/>
      <c r="C12" s="95"/>
      <c r="D12" s="85" t="s">
        <v>34</v>
      </c>
      <c r="E12" s="85" t="s">
        <v>35</v>
      </c>
      <c r="F12" s="85"/>
      <c r="G12" s="85"/>
      <c r="H12" s="88" t="s">
        <v>32</v>
      </c>
      <c r="I12" s="95"/>
      <c r="J12" s="90" t="s">
        <v>34</v>
      </c>
      <c r="K12" s="103"/>
      <c r="L12" s="89"/>
      <c r="M12" s="89"/>
      <c r="N12" s="89"/>
    </row>
    <row r="13" spans="1:14" s="19" customFormat="1" ht="75.75" customHeight="1">
      <c r="A13" s="98"/>
      <c r="B13" s="97"/>
      <c r="C13" s="95"/>
      <c r="D13" s="85"/>
      <c r="E13" s="28" t="s">
        <v>33</v>
      </c>
      <c r="F13" s="29" t="s">
        <v>5</v>
      </c>
      <c r="G13" s="58" t="s">
        <v>6</v>
      </c>
      <c r="H13" s="88"/>
      <c r="I13" s="95"/>
      <c r="J13" s="91"/>
      <c r="K13" s="104"/>
      <c r="L13" s="30"/>
      <c r="M13" s="30"/>
      <c r="N13" s="31"/>
    </row>
    <row r="14" spans="1:91" s="36" customFormat="1" ht="12" customHeight="1" thickBot="1">
      <c r="A14" s="32">
        <v>1</v>
      </c>
      <c r="B14" s="64">
        <v>2</v>
      </c>
      <c r="C14" s="33" t="s">
        <v>29</v>
      </c>
      <c r="D14" s="32">
        <v>4</v>
      </c>
      <c r="E14" s="32" t="s">
        <v>36</v>
      </c>
      <c r="F14" s="32">
        <v>6</v>
      </c>
      <c r="G14" s="32">
        <v>7</v>
      </c>
      <c r="H14" s="34">
        <v>8</v>
      </c>
      <c r="I14" s="34" t="s">
        <v>67</v>
      </c>
      <c r="J14" s="34" t="s">
        <v>68</v>
      </c>
      <c r="K14" s="32" t="s">
        <v>70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</row>
    <row r="15" spans="1:14" s="38" customFormat="1" ht="14.25" customHeight="1" thickBot="1">
      <c r="A15" s="6"/>
      <c r="B15" s="65" t="s">
        <v>9</v>
      </c>
      <c r="C15" s="78">
        <f>D15+H15</f>
        <v>10946.9222</v>
      </c>
      <c r="D15" s="80">
        <f>E15+F15+G15</f>
        <v>10795.6512</v>
      </c>
      <c r="E15" s="80">
        <f>E16+E144+E216+E307+E344+E350+E370</f>
        <v>7696.495200000001</v>
      </c>
      <c r="F15" s="4">
        <f aca="true" t="shared" si="0" ref="F15:K15">F16+F144+F216+F307+F344+F350+F370</f>
        <v>1568.356</v>
      </c>
      <c r="G15" s="4">
        <f t="shared" si="0"/>
        <v>1530.7999999999997</v>
      </c>
      <c r="H15" s="4">
        <f t="shared" si="0"/>
        <v>151.271</v>
      </c>
      <c r="I15" s="4">
        <f t="shared" si="0"/>
        <v>109.092</v>
      </c>
      <c r="J15" s="4">
        <f t="shared" si="0"/>
        <v>109.092</v>
      </c>
      <c r="K15" s="80">
        <f t="shared" si="0"/>
        <v>11056.0142</v>
      </c>
      <c r="L15" s="1">
        <f>C16+C144+C216+C307+C344+C350+C370</f>
        <v>10946.9222</v>
      </c>
      <c r="M15" s="1"/>
      <c r="N15" s="37"/>
    </row>
    <row r="16" spans="1:14" s="41" customFormat="1" ht="15" customHeight="1">
      <c r="A16" s="39" t="s">
        <v>11</v>
      </c>
      <c r="B16" s="66" t="s">
        <v>1</v>
      </c>
      <c r="C16" s="76">
        <f>D16+H16</f>
        <v>2886.332</v>
      </c>
      <c r="D16" s="76">
        <f aca="true" t="shared" si="1" ref="D16:J16">D17+D18+D19+D20+D21+D26</f>
        <v>2735.0609999999997</v>
      </c>
      <c r="E16" s="76">
        <f t="shared" si="1"/>
        <v>1166.7050000000002</v>
      </c>
      <c r="F16" s="2">
        <f t="shared" si="1"/>
        <v>1568.356</v>
      </c>
      <c r="G16" s="2">
        <f t="shared" si="1"/>
        <v>0</v>
      </c>
      <c r="H16" s="13">
        <f t="shared" si="1"/>
        <v>151.271</v>
      </c>
      <c r="I16" s="13">
        <f t="shared" si="1"/>
        <v>0</v>
      </c>
      <c r="J16" s="13">
        <f t="shared" si="1"/>
        <v>0</v>
      </c>
      <c r="K16" s="80">
        <f aca="true" t="shared" si="2" ref="K16:K79">C16+I16</f>
        <v>2886.332</v>
      </c>
      <c r="L16" s="12"/>
      <c r="M16" s="12"/>
      <c r="N16" s="12"/>
    </row>
    <row r="17" spans="1:14" s="44" customFormat="1" ht="15" customHeight="1">
      <c r="A17" s="5"/>
      <c r="B17" s="67" t="s">
        <v>15</v>
      </c>
      <c r="C17" s="76">
        <f>D17+H17</f>
        <v>2097.024</v>
      </c>
      <c r="D17" s="75">
        <f>SUM(E17:G17)</f>
        <v>1973.031</v>
      </c>
      <c r="E17" s="75">
        <f aca="true" t="shared" si="3" ref="E17:J18">E32+E46+E60+E74+E88+E102+E116+E130</f>
        <v>717.1650000000001</v>
      </c>
      <c r="F17" s="3">
        <f t="shared" si="3"/>
        <v>1255.866</v>
      </c>
      <c r="G17" s="3">
        <f t="shared" si="3"/>
        <v>0</v>
      </c>
      <c r="H17" s="14">
        <f t="shared" si="3"/>
        <v>123.993</v>
      </c>
      <c r="I17" s="14">
        <f t="shared" si="3"/>
        <v>0</v>
      </c>
      <c r="J17" s="14">
        <f t="shared" si="3"/>
        <v>0</v>
      </c>
      <c r="K17" s="80">
        <f t="shared" si="2"/>
        <v>2097.024</v>
      </c>
      <c r="L17" s="42"/>
      <c r="M17" s="42"/>
      <c r="N17" s="43"/>
    </row>
    <row r="18" spans="1:14" s="44" customFormat="1" ht="15" customHeight="1">
      <c r="A18" s="7"/>
      <c r="B18" s="68" t="s">
        <v>16</v>
      </c>
      <c r="C18" s="76">
        <f aca="true" t="shared" si="4" ref="C18:C82">D18+H18</f>
        <v>461.345</v>
      </c>
      <c r="D18" s="75">
        <f aca="true" t="shared" si="5" ref="D18:D30">SUM(E18:G18)</f>
        <v>434.067</v>
      </c>
      <c r="E18" s="75">
        <f t="shared" si="3"/>
        <v>157.77700000000002</v>
      </c>
      <c r="F18" s="3">
        <f t="shared" si="3"/>
        <v>276.29</v>
      </c>
      <c r="G18" s="3">
        <f t="shared" si="3"/>
        <v>0</v>
      </c>
      <c r="H18" s="14">
        <f t="shared" si="3"/>
        <v>27.278</v>
      </c>
      <c r="I18" s="14">
        <f t="shared" si="3"/>
        <v>0</v>
      </c>
      <c r="J18" s="14">
        <f t="shared" si="3"/>
        <v>0</v>
      </c>
      <c r="K18" s="80">
        <f t="shared" si="2"/>
        <v>461.345</v>
      </c>
      <c r="L18" s="42"/>
      <c r="M18" s="42"/>
      <c r="N18" s="43"/>
    </row>
    <row r="19" spans="1:14" s="44" customFormat="1" ht="15" customHeight="1">
      <c r="A19" s="7"/>
      <c r="B19" s="68" t="s">
        <v>22</v>
      </c>
      <c r="C19" s="76">
        <f t="shared" si="4"/>
        <v>0</v>
      </c>
      <c r="D19" s="75">
        <f t="shared" si="5"/>
        <v>0</v>
      </c>
      <c r="E19" s="75">
        <f aca="true" t="shared" si="6" ref="E19:J20">E34+E48+E62+E76+E90+E104+E118+E132</f>
        <v>0</v>
      </c>
      <c r="F19" s="3">
        <f t="shared" si="6"/>
        <v>0</v>
      </c>
      <c r="G19" s="3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80">
        <f t="shared" si="2"/>
        <v>0</v>
      </c>
      <c r="L19" s="42"/>
      <c r="M19" s="42"/>
      <c r="N19" s="43"/>
    </row>
    <row r="20" spans="1:14" s="44" customFormat="1" ht="15" customHeight="1">
      <c r="A20" s="8"/>
      <c r="B20" s="68" t="s">
        <v>24</v>
      </c>
      <c r="C20" s="76">
        <f t="shared" si="4"/>
        <v>0</v>
      </c>
      <c r="D20" s="75">
        <f t="shared" si="5"/>
        <v>0</v>
      </c>
      <c r="E20" s="75">
        <f t="shared" si="6"/>
        <v>0</v>
      </c>
      <c r="F20" s="3">
        <f t="shared" si="6"/>
        <v>0</v>
      </c>
      <c r="G20" s="3">
        <f t="shared" si="6"/>
        <v>0</v>
      </c>
      <c r="H20" s="14">
        <f t="shared" si="6"/>
        <v>0</v>
      </c>
      <c r="I20" s="14">
        <f>I35+I49+I63+I77+I91+I105+I119+I133</f>
        <v>0</v>
      </c>
      <c r="J20" s="14">
        <f>J35+J49+J63+J77+J91+J105+J119+J133</f>
        <v>0</v>
      </c>
      <c r="K20" s="80">
        <f t="shared" si="2"/>
        <v>0</v>
      </c>
      <c r="L20" s="42"/>
      <c r="M20" s="42"/>
      <c r="N20" s="43"/>
    </row>
    <row r="21" spans="1:14" s="44" customFormat="1" ht="15" customHeight="1">
      <c r="A21" s="8"/>
      <c r="B21" s="68" t="s">
        <v>17</v>
      </c>
      <c r="C21" s="76">
        <f t="shared" si="4"/>
        <v>291.76300000000003</v>
      </c>
      <c r="D21" s="75">
        <f t="shared" si="5"/>
        <v>291.76300000000003</v>
      </c>
      <c r="E21" s="75">
        <f>SUM(E22:E25)</f>
        <v>291.76300000000003</v>
      </c>
      <c r="F21" s="3">
        <f>SUM(F22:F25)</f>
        <v>0</v>
      </c>
      <c r="G21" s="3">
        <f>SUM(G22:G25)</f>
        <v>0</v>
      </c>
      <c r="H21" s="14">
        <f>SUM(H23:H25)</f>
        <v>0</v>
      </c>
      <c r="I21" s="14">
        <f>SUM(I23:I25)</f>
        <v>0</v>
      </c>
      <c r="J21" s="14">
        <f>SUM(J23:J25)</f>
        <v>0</v>
      </c>
      <c r="K21" s="80">
        <f t="shared" si="2"/>
        <v>291.76300000000003</v>
      </c>
      <c r="L21" s="42"/>
      <c r="M21" s="42"/>
      <c r="N21" s="43"/>
    </row>
    <row r="22" spans="1:14" s="44" customFormat="1" ht="15" customHeight="1">
      <c r="A22" s="8"/>
      <c r="B22" s="68">
        <v>2271</v>
      </c>
      <c r="C22" s="76">
        <f t="shared" si="4"/>
        <v>220</v>
      </c>
      <c r="D22" s="75">
        <f t="shared" si="5"/>
        <v>220</v>
      </c>
      <c r="E22" s="75">
        <f aca="true" t="shared" si="7" ref="E22:J22">E135</f>
        <v>220</v>
      </c>
      <c r="F22" s="3">
        <f t="shared" si="7"/>
        <v>0</v>
      </c>
      <c r="G22" s="3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80">
        <f t="shared" si="2"/>
        <v>220</v>
      </c>
      <c r="L22" s="42"/>
      <c r="M22" s="42"/>
      <c r="N22" s="43"/>
    </row>
    <row r="23" spans="1:14" s="44" customFormat="1" ht="15" customHeight="1">
      <c r="A23" s="8"/>
      <c r="B23" s="68">
        <v>2272</v>
      </c>
      <c r="C23" s="76">
        <f t="shared" si="4"/>
        <v>1.013</v>
      </c>
      <c r="D23" s="75">
        <f t="shared" si="5"/>
        <v>1.013</v>
      </c>
      <c r="E23" s="75">
        <f aca="true" t="shared" si="8" ref="E23:H25">E37+E51+E65+E79+E93+E107+E121+E136</f>
        <v>1.013</v>
      </c>
      <c r="F23" s="3">
        <f t="shared" si="8"/>
        <v>0</v>
      </c>
      <c r="G23" s="3">
        <f t="shared" si="8"/>
        <v>0</v>
      </c>
      <c r="H23" s="14">
        <f t="shared" si="8"/>
        <v>0</v>
      </c>
      <c r="I23" s="14">
        <f aca="true" t="shared" si="9" ref="I23:J25">I37+I51+I65+I79+I93+I107+I121+I136</f>
        <v>0</v>
      </c>
      <c r="J23" s="14">
        <f t="shared" si="9"/>
        <v>0</v>
      </c>
      <c r="K23" s="80">
        <f t="shared" si="2"/>
        <v>1.013</v>
      </c>
      <c r="L23" s="42"/>
      <c r="M23" s="42"/>
      <c r="N23" s="43"/>
    </row>
    <row r="24" spans="1:14" s="44" customFormat="1" ht="15" customHeight="1">
      <c r="A24" s="8"/>
      <c r="B24" s="68">
        <v>2273</v>
      </c>
      <c r="C24" s="76">
        <f t="shared" si="4"/>
        <v>56.4</v>
      </c>
      <c r="D24" s="75">
        <f t="shared" si="5"/>
        <v>56.4</v>
      </c>
      <c r="E24" s="75">
        <f t="shared" si="8"/>
        <v>56.4</v>
      </c>
      <c r="F24" s="3">
        <f t="shared" si="8"/>
        <v>0</v>
      </c>
      <c r="G24" s="3">
        <f t="shared" si="8"/>
        <v>0</v>
      </c>
      <c r="H24" s="14">
        <f t="shared" si="8"/>
        <v>0</v>
      </c>
      <c r="I24" s="14">
        <f t="shared" si="9"/>
        <v>0</v>
      </c>
      <c r="J24" s="14">
        <f t="shared" si="9"/>
        <v>0</v>
      </c>
      <c r="K24" s="80">
        <f t="shared" si="2"/>
        <v>56.4</v>
      </c>
      <c r="L24" s="42"/>
      <c r="M24" s="42"/>
      <c r="N24" s="43"/>
    </row>
    <row r="25" spans="1:14" s="44" customFormat="1" ht="15" customHeight="1">
      <c r="A25" s="8"/>
      <c r="B25" s="68">
        <v>2275</v>
      </c>
      <c r="C25" s="76">
        <f t="shared" si="4"/>
        <v>14.35</v>
      </c>
      <c r="D25" s="75">
        <f t="shared" si="5"/>
        <v>14.35</v>
      </c>
      <c r="E25" s="75">
        <f t="shared" si="8"/>
        <v>14.35</v>
      </c>
      <c r="F25" s="3">
        <f t="shared" si="8"/>
        <v>0</v>
      </c>
      <c r="G25" s="3">
        <f t="shared" si="8"/>
        <v>0</v>
      </c>
      <c r="H25" s="14">
        <f t="shared" si="8"/>
        <v>0</v>
      </c>
      <c r="I25" s="14">
        <f t="shared" si="9"/>
        <v>0</v>
      </c>
      <c r="J25" s="14">
        <f t="shared" si="9"/>
        <v>0</v>
      </c>
      <c r="K25" s="80">
        <f t="shared" si="2"/>
        <v>14.35</v>
      </c>
      <c r="L25" s="42"/>
      <c r="M25" s="42"/>
      <c r="N25" s="43"/>
    </row>
    <row r="26" spans="1:14" s="44" customFormat="1" ht="15" customHeight="1">
      <c r="A26" s="8"/>
      <c r="B26" s="69" t="s">
        <v>18</v>
      </c>
      <c r="C26" s="76">
        <f t="shared" si="4"/>
        <v>36.2</v>
      </c>
      <c r="D26" s="75">
        <f t="shared" si="5"/>
        <v>36.2</v>
      </c>
      <c r="E26" s="75">
        <f aca="true" t="shared" si="10" ref="E26:J26">SUM(E27:E30)</f>
        <v>0</v>
      </c>
      <c r="F26" s="3">
        <f t="shared" si="10"/>
        <v>36.2</v>
      </c>
      <c r="G26" s="3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80">
        <f t="shared" si="2"/>
        <v>36.2</v>
      </c>
      <c r="L26" s="42"/>
      <c r="M26" s="42"/>
      <c r="N26" s="43"/>
    </row>
    <row r="27" spans="1:14" s="44" customFormat="1" ht="15" customHeight="1">
      <c r="A27" s="8"/>
      <c r="B27" s="69">
        <v>2210</v>
      </c>
      <c r="C27" s="76">
        <f t="shared" si="4"/>
        <v>36.2</v>
      </c>
      <c r="D27" s="75">
        <f t="shared" si="5"/>
        <v>36.2</v>
      </c>
      <c r="E27" s="75">
        <f aca="true" t="shared" si="11" ref="E27:H30">E41+E55+E69+E83+E97+E111+E125+E140</f>
        <v>0</v>
      </c>
      <c r="F27" s="3">
        <f t="shared" si="11"/>
        <v>36.2</v>
      </c>
      <c r="G27" s="3">
        <f t="shared" si="11"/>
        <v>0</v>
      </c>
      <c r="H27" s="14">
        <f t="shared" si="11"/>
        <v>0</v>
      </c>
      <c r="I27" s="14">
        <f aca="true" t="shared" si="12" ref="I27:J30">I41+I55+I69+I83+I97+I111+I125+I140</f>
        <v>0</v>
      </c>
      <c r="J27" s="14">
        <f t="shared" si="12"/>
        <v>0</v>
      </c>
      <c r="K27" s="80">
        <f t="shared" si="2"/>
        <v>36.2</v>
      </c>
      <c r="L27" s="42"/>
      <c r="M27" s="42"/>
      <c r="N27" s="43"/>
    </row>
    <row r="28" spans="1:14" s="44" customFormat="1" ht="15" customHeight="1">
      <c r="A28" s="8"/>
      <c r="B28" s="69">
        <v>2240</v>
      </c>
      <c r="C28" s="76">
        <f t="shared" si="4"/>
        <v>0</v>
      </c>
      <c r="D28" s="75">
        <f t="shared" si="5"/>
        <v>0</v>
      </c>
      <c r="E28" s="75">
        <f t="shared" si="11"/>
        <v>0</v>
      </c>
      <c r="F28" s="3">
        <f t="shared" si="11"/>
        <v>0</v>
      </c>
      <c r="G28" s="3">
        <f t="shared" si="11"/>
        <v>0</v>
      </c>
      <c r="H28" s="14">
        <f t="shared" si="11"/>
        <v>0</v>
      </c>
      <c r="I28" s="14">
        <f t="shared" si="12"/>
        <v>0</v>
      </c>
      <c r="J28" s="14">
        <f t="shared" si="12"/>
        <v>0</v>
      </c>
      <c r="K28" s="80">
        <f t="shared" si="2"/>
        <v>0</v>
      </c>
      <c r="L28" s="42"/>
      <c r="M28" s="42"/>
      <c r="N28" s="43"/>
    </row>
    <row r="29" spans="1:14" s="44" customFormat="1" ht="15" customHeight="1">
      <c r="A29" s="8"/>
      <c r="B29" s="69">
        <v>2250</v>
      </c>
      <c r="C29" s="76">
        <f t="shared" si="4"/>
        <v>0</v>
      </c>
      <c r="D29" s="75">
        <f t="shared" si="5"/>
        <v>0</v>
      </c>
      <c r="E29" s="75">
        <f t="shared" si="11"/>
        <v>0</v>
      </c>
      <c r="F29" s="3">
        <f t="shared" si="11"/>
        <v>0</v>
      </c>
      <c r="G29" s="3">
        <f t="shared" si="11"/>
        <v>0</v>
      </c>
      <c r="H29" s="14">
        <f t="shared" si="11"/>
        <v>0</v>
      </c>
      <c r="I29" s="14">
        <f t="shared" si="12"/>
        <v>0</v>
      </c>
      <c r="J29" s="14">
        <f t="shared" si="12"/>
        <v>0</v>
      </c>
      <c r="K29" s="80">
        <f t="shared" si="2"/>
        <v>0</v>
      </c>
      <c r="L29" s="42"/>
      <c r="M29" s="42"/>
      <c r="N29" s="43"/>
    </row>
    <row r="30" spans="1:14" s="44" customFormat="1" ht="15" customHeight="1">
      <c r="A30" s="8"/>
      <c r="B30" s="69">
        <v>2730</v>
      </c>
      <c r="C30" s="76">
        <f t="shared" si="4"/>
        <v>0</v>
      </c>
      <c r="D30" s="75">
        <f t="shared" si="5"/>
        <v>0</v>
      </c>
      <c r="E30" s="75">
        <f t="shared" si="11"/>
        <v>0</v>
      </c>
      <c r="F30" s="3">
        <f t="shared" si="11"/>
        <v>0</v>
      </c>
      <c r="G30" s="3">
        <f t="shared" si="11"/>
        <v>0</v>
      </c>
      <c r="H30" s="14">
        <f t="shared" si="11"/>
        <v>0</v>
      </c>
      <c r="I30" s="14">
        <f t="shared" si="12"/>
        <v>0</v>
      </c>
      <c r="J30" s="14">
        <f t="shared" si="12"/>
        <v>0</v>
      </c>
      <c r="K30" s="80">
        <f t="shared" si="2"/>
        <v>0</v>
      </c>
      <c r="L30" s="42"/>
      <c r="M30" s="42"/>
      <c r="N30" s="43"/>
    </row>
    <row r="31" spans="1:14" s="41" customFormat="1" ht="37.5" customHeight="1">
      <c r="A31" s="5" t="s">
        <v>10</v>
      </c>
      <c r="B31" s="70" t="s">
        <v>37</v>
      </c>
      <c r="C31" s="76">
        <f>D31+H31</f>
        <v>1719.627</v>
      </c>
      <c r="D31" s="76">
        <f aca="true" t="shared" si="13" ref="D31:J31">D32+D33+D34+D35+D36+D40</f>
        <v>1568.356</v>
      </c>
      <c r="E31" s="76">
        <f t="shared" si="13"/>
        <v>0</v>
      </c>
      <c r="F31" s="2">
        <f t="shared" si="13"/>
        <v>1568.356</v>
      </c>
      <c r="G31" s="2">
        <f t="shared" si="13"/>
        <v>0</v>
      </c>
      <c r="H31" s="13">
        <f t="shared" si="13"/>
        <v>151.271</v>
      </c>
      <c r="I31" s="13">
        <f t="shared" si="13"/>
        <v>0</v>
      </c>
      <c r="J31" s="13">
        <f t="shared" si="13"/>
        <v>0</v>
      </c>
      <c r="K31" s="80">
        <f t="shared" si="2"/>
        <v>1719.627</v>
      </c>
      <c r="L31" s="12"/>
      <c r="M31" s="12"/>
      <c r="N31" s="12"/>
    </row>
    <row r="32" spans="1:14" s="44" customFormat="1" ht="15" customHeight="1">
      <c r="A32" s="5"/>
      <c r="B32" s="67" t="s">
        <v>15</v>
      </c>
      <c r="C32" s="76">
        <f>D32+H32</f>
        <v>1379.859</v>
      </c>
      <c r="D32" s="75">
        <f>SUM(E32:G32)</f>
        <v>1255.866</v>
      </c>
      <c r="E32" s="75"/>
      <c r="F32" s="3">
        <v>1255.866</v>
      </c>
      <c r="G32" s="3"/>
      <c r="H32" s="14">
        <v>123.993</v>
      </c>
      <c r="I32" s="14"/>
      <c r="J32" s="14"/>
      <c r="K32" s="80">
        <f t="shared" si="2"/>
        <v>1379.859</v>
      </c>
      <c r="L32" s="42"/>
      <c r="M32" s="42"/>
      <c r="N32" s="43"/>
    </row>
    <row r="33" spans="1:14" s="44" customFormat="1" ht="15" customHeight="1">
      <c r="A33" s="7"/>
      <c r="B33" s="68" t="s">
        <v>16</v>
      </c>
      <c r="C33" s="76">
        <f t="shared" si="4"/>
        <v>303.56800000000004</v>
      </c>
      <c r="D33" s="75">
        <f aca="true" t="shared" si="14" ref="D33:D44">SUM(E33:G33)</f>
        <v>276.29</v>
      </c>
      <c r="E33" s="75"/>
      <c r="F33" s="3">
        <v>276.29</v>
      </c>
      <c r="G33" s="3"/>
      <c r="H33" s="14">
        <v>27.278</v>
      </c>
      <c r="I33" s="14"/>
      <c r="J33" s="14"/>
      <c r="K33" s="80">
        <f t="shared" si="2"/>
        <v>303.56800000000004</v>
      </c>
      <c r="L33" s="42"/>
      <c r="M33" s="42"/>
      <c r="N33" s="43"/>
    </row>
    <row r="34" spans="1:14" s="44" customFormat="1" ht="15" customHeight="1">
      <c r="A34" s="7"/>
      <c r="B34" s="68" t="s">
        <v>22</v>
      </c>
      <c r="C34" s="76">
        <f t="shared" si="4"/>
        <v>0</v>
      </c>
      <c r="D34" s="75">
        <f t="shared" si="14"/>
        <v>0</v>
      </c>
      <c r="E34" s="75"/>
      <c r="F34" s="3"/>
      <c r="G34" s="3"/>
      <c r="H34" s="14"/>
      <c r="I34" s="14"/>
      <c r="J34" s="14"/>
      <c r="K34" s="80">
        <f t="shared" si="2"/>
        <v>0</v>
      </c>
      <c r="L34" s="42"/>
      <c r="M34" s="42"/>
      <c r="N34" s="43"/>
    </row>
    <row r="35" spans="1:14" s="44" customFormat="1" ht="15" customHeight="1">
      <c r="A35" s="8"/>
      <c r="B35" s="68" t="s">
        <v>24</v>
      </c>
      <c r="C35" s="76">
        <f t="shared" si="4"/>
        <v>0</v>
      </c>
      <c r="D35" s="75">
        <f t="shared" si="14"/>
        <v>0</v>
      </c>
      <c r="E35" s="75"/>
      <c r="F35" s="3"/>
      <c r="G35" s="3"/>
      <c r="H35" s="14"/>
      <c r="I35" s="14"/>
      <c r="J35" s="14"/>
      <c r="K35" s="80">
        <f t="shared" si="2"/>
        <v>0</v>
      </c>
      <c r="L35" s="42"/>
      <c r="M35" s="42"/>
      <c r="N35" s="43"/>
    </row>
    <row r="36" spans="1:14" s="44" customFormat="1" ht="15" customHeight="1">
      <c r="A36" s="8"/>
      <c r="B36" s="68" t="s">
        <v>17</v>
      </c>
      <c r="C36" s="76">
        <f t="shared" si="4"/>
        <v>0</v>
      </c>
      <c r="D36" s="75">
        <f t="shared" si="14"/>
        <v>0</v>
      </c>
      <c r="E36" s="75">
        <f aca="true" t="shared" si="15" ref="E36:J36">SUM(E37:E39)</f>
        <v>0</v>
      </c>
      <c r="F36" s="3">
        <f t="shared" si="15"/>
        <v>0</v>
      </c>
      <c r="G36" s="3">
        <f t="shared" si="15"/>
        <v>0</v>
      </c>
      <c r="H36" s="14">
        <f t="shared" si="15"/>
        <v>0</v>
      </c>
      <c r="I36" s="14">
        <f t="shared" si="15"/>
        <v>0</v>
      </c>
      <c r="J36" s="14">
        <f t="shared" si="15"/>
        <v>0</v>
      </c>
      <c r="K36" s="80">
        <f t="shared" si="2"/>
        <v>0</v>
      </c>
      <c r="L36" s="42"/>
      <c r="M36" s="42"/>
      <c r="N36" s="43"/>
    </row>
    <row r="37" spans="1:14" s="44" customFormat="1" ht="15" customHeight="1">
      <c r="A37" s="8"/>
      <c r="B37" s="68">
        <v>2272</v>
      </c>
      <c r="C37" s="76">
        <f t="shared" si="4"/>
        <v>0</v>
      </c>
      <c r="D37" s="75">
        <f t="shared" si="14"/>
        <v>0</v>
      </c>
      <c r="E37" s="75"/>
      <c r="F37" s="3"/>
      <c r="G37" s="3"/>
      <c r="H37" s="14"/>
      <c r="I37" s="14"/>
      <c r="J37" s="14"/>
      <c r="K37" s="80">
        <f t="shared" si="2"/>
        <v>0</v>
      </c>
      <c r="L37" s="42"/>
      <c r="M37" s="42"/>
      <c r="N37" s="43"/>
    </row>
    <row r="38" spans="1:14" s="44" customFormat="1" ht="15" customHeight="1">
      <c r="A38" s="8"/>
      <c r="B38" s="68">
        <v>2273</v>
      </c>
      <c r="C38" s="76">
        <f t="shared" si="4"/>
        <v>0</v>
      </c>
      <c r="D38" s="75">
        <f t="shared" si="14"/>
        <v>0</v>
      </c>
      <c r="E38" s="75"/>
      <c r="F38" s="3"/>
      <c r="G38" s="3"/>
      <c r="H38" s="14"/>
      <c r="I38" s="14"/>
      <c r="J38" s="14"/>
      <c r="K38" s="80">
        <f t="shared" si="2"/>
        <v>0</v>
      </c>
      <c r="L38" s="42"/>
      <c r="M38" s="42"/>
      <c r="N38" s="43"/>
    </row>
    <row r="39" spans="1:14" s="41" customFormat="1" ht="15" customHeight="1">
      <c r="A39" s="8"/>
      <c r="B39" s="68">
        <v>2275</v>
      </c>
      <c r="C39" s="76">
        <f t="shared" si="4"/>
        <v>0</v>
      </c>
      <c r="D39" s="75">
        <f t="shared" si="14"/>
        <v>0</v>
      </c>
      <c r="E39" s="75"/>
      <c r="F39" s="3"/>
      <c r="G39" s="3"/>
      <c r="H39" s="14"/>
      <c r="I39" s="14"/>
      <c r="J39" s="14"/>
      <c r="K39" s="80">
        <f t="shared" si="2"/>
        <v>0</v>
      </c>
      <c r="L39" s="12"/>
      <c r="M39" s="12"/>
      <c r="N39" s="12"/>
    </row>
    <row r="40" spans="1:14" s="44" customFormat="1" ht="15" customHeight="1">
      <c r="A40" s="8"/>
      <c r="B40" s="69" t="s">
        <v>18</v>
      </c>
      <c r="C40" s="76">
        <f t="shared" si="4"/>
        <v>36.2</v>
      </c>
      <c r="D40" s="75">
        <f t="shared" si="14"/>
        <v>36.2</v>
      </c>
      <c r="E40" s="75">
        <f aca="true" t="shared" si="16" ref="E40:J40">SUM(E41:E44)</f>
        <v>0</v>
      </c>
      <c r="F40" s="3">
        <f t="shared" si="16"/>
        <v>36.2</v>
      </c>
      <c r="G40" s="3">
        <f t="shared" si="16"/>
        <v>0</v>
      </c>
      <c r="H40" s="14">
        <f t="shared" si="16"/>
        <v>0</v>
      </c>
      <c r="I40" s="14">
        <f t="shared" si="16"/>
        <v>0</v>
      </c>
      <c r="J40" s="14">
        <f t="shared" si="16"/>
        <v>0</v>
      </c>
      <c r="K40" s="80">
        <f t="shared" si="2"/>
        <v>36.2</v>
      </c>
      <c r="L40" s="42"/>
      <c r="M40" s="42"/>
      <c r="N40" s="43"/>
    </row>
    <row r="41" spans="1:14" s="44" customFormat="1" ht="15" customHeight="1">
      <c r="A41" s="8"/>
      <c r="B41" s="69">
        <v>2210</v>
      </c>
      <c r="C41" s="76">
        <f t="shared" si="4"/>
        <v>36.2</v>
      </c>
      <c r="D41" s="75">
        <f t="shared" si="14"/>
        <v>36.2</v>
      </c>
      <c r="E41" s="75"/>
      <c r="F41" s="3">
        <v>36.2</v>
      </c>
      <c r="G41" s="3"/>
      <c r="H41" s="14"/>
      <c r="I41" s="14"/>
      <c r="J41" s="14"/>
      <c r="K41" s="80">
        <f t="shared" si="2"/>
        <v>36.2</v>
      </c>
      <c r="L41" s="42"/>
      <c r="M41" s="42"/>
      <c r="N41" s="43"/>
    </row>
    <row r="42" spans="1:14" s="44" customFormat="1" ht="15" customHeight="1">
      <c r="A42" s="8"/>
      <c r="B42" s="69">
        <v>2240</v>
      </c>
      <c r="C42" s="76">
        <f t="shared" si="4"/>
        <v>0</v>
      </c>
      <c r="D42" s="75">
        <f t="shared" si="14"/>
        <v>0</v>
      </c>
      <c r="E42" s="75"/>
      <c r="F42" s="3"/>
      <c r="G42" s="3"/>
      <c r="H42" s="14"/>
      <c r="I42" s="14"/>
      <c r="J42" s="14"/>
      <c r="K42" s="80">
        <f t="shared" si="2"/>
        <v>0</v>
      </c>
      <c r="L42" s="42"/>
      <c r="M42" s="42"/>
      <c r="N42" s="43"/>
    </row>
    <row r="43" spans="1:14" s="44" customFormat="1" ht="15" customHeight="1">
      <c r="A43" s="8"/>
      <c r="B43" s="69">
        <v>2250</v>
      </c>
      <c r="C43" s="76">
        <f t="shared" si="4"/>
        <v>0</v>
      </c>
      <c r="D43" s="75">
        <f t="shared" si="14"/>
        <v>0</v>
      </c>
      <c r="E43" s="75"/>
      <c r="F43" s="3"/>
      <c r="G43" s="3"/>
      <c r="H43" s="14"/>
      <c r="I43" s="14"/>
      <c r="J43" s="14"/>
      <c r="K43" s="80">
        <f t="shared" si="2"/>
        <v>0</v>
      </c>
      <c r="L43" s="42"/>
      <c r="M43" s="42"/>
      <c r="N43" s="43"/>
    </row>
    <row r="44" spans="1:14" s="44" customFormat="1" ht="15" customHeight="1">
      <c r="A44" s="8"/>
      <c r="B44" s="69">
        <v>2730</v>
      </c>
      <c r="C44" s="76">
        <f t="shared" si="4"/>
        <v>0</v>
      </c>
      <c r="D44" s="75">
        <f t="shared" si="14"/>
        <v>0</v>
      </c>
      <c r="E44" s="75"/>
      <c r="F44" s="3"/>
      <c r="G44" s="3"/>
      <c r="H44" s="14"/>
      <c r="I44" s="14"/>
      <c r="J44" s="14"/>
      <c r="K44" s="80">
        <f t="shared" si="2"/>
        <v>0</v>
      </c>
      <c r="L44" s="42"/>
      <c r="M44" s="42"/>
      <c r="N44" s="43"/>
    </row>
    <row r="45" spans="1:14" s="44" customFormat="1" ht="39.75" customHeight="1">
      <c r="A45" s="5" t="s">
        <v>12</v>
      </c>
      <c r="B45" s="70" t="s">
        <v>38</v>
      </c>
      <c r="C45" s="76">
        <f t="shared" si="4"/>
        <v>163.004</v>
      </c>
      <c r="D45" s="76">
        <f aca="true" t="shared" si="17" ref="D45:J45">D46+D47+D48+D49+D50+D54</f>
        <v>163.004</v>
      </c>
      <c r="E45" s="76">
        <f t="shared" si="17"/>
        <v>163.004</v>
      </c>
      <c r="F45" s="2">
        <f t="shared" si="17"/>
        <v>0</v>
      </c>
      <c r="G45" s="2">
        <f t="shared" si="17"/>
        <v>0</v>
      </c>
      <c r="H45" s="13">
        <f t="shared" si="17"/>
        <v>0</v>
      </c>
      <c r="I45" s="13">
        <f t="shared" si="17"/>
        <v>0</v>
      </c>
      <c r="J45" s="13">
        <f t="shared" si="17"/>
        <v>0</v>
      </c>
      <c r="K45" s="80">
        <f t="shared" si="2"/>
        <v>163.004</v>
      </c>
      <c r="L45" s="42"/>
      <c r="M45" s="42"/>
      <c r="N45" s="43"/>
    </row>
    <row r="46" spans="1:14" s="41" customFormat="1" ht="15" customHeight="1">
      <c r="A46" s="5"/>
      <c r="B46" s="67" t="s">
        <v>15</v>
      </c>
      <c r="C46" s="76">
        <f t="shared" si="4"/>
        <v>120.7</v>
      </c>
      <c r="D46" s="75">
        <f aca="true" t="shared" si="18" ref="D46:D58">SUM(E46:G46)</f>
        <v>120.7</v>
      </c>
      <c r="E46" s="75">
        <v>120.7</v>
      </c>
      <c r="F46" s="3"/>
      <c r="G46" s="3"/>
      <c r="H46" s="14"/>
      <c r="I46" s="14"/>
      <c r="J46" s="14"/>
      <c r="K46" s="80">
        <f t="shared" si="2"/>
        <v>120.7</v>
      </c>
      <c r="L46" s="12"/>
      <c r="M46" s="12"/>
      <c r="N46" s="12"/>
    </row>
    <row r="47" spans="1:14" s="44" customFormat="1" ht="15" customHeight="1">
      <c r="A47" s="7"/>
      <c r="B47" s="68" t="s">
        <v>16</v>
      </c>
      <c r="C47" s="76">
        <f t="shared" si="4"/>
        <v>26.554</v>
      </c>
      <c r="D47" s="75">
        <f t="shared" si="18"/>
        <v>26.554</v>
      </c>
      <c r="E47" s="75">
        <v>26.554</v>
      </c>
      <c r="F47" s="3"/>
      <c r="G47" s="3"/>
      <c r="H47" s="14"/>
      <c r="I47" s="14"/>
      <c r="J47" s="14"/>
      <c r="K47" s="80">
        <f t="shared" si="2"/>
        <v>26.554</v>
      </c>
      <c r="L47" s="42"/>
      <c r="M47" s="42"/>
      <c r="N47" s="43"/>
    </row>
    <row r="48" spans="1:14" s="44" customFormat="1" ht="15" customHeight="1">
      <c r="A48" s="7"/>
      <c r="B48" s="68" t="s">
        <v>22</v>
      </c>
      <c r="C48" s="76">
        <f t="shared" si="4"/>
        <v>0</v>
      </c>
      <c r="D48" s="75">
        <f t="shared" si="18"/>
        <v>0</v>
      </c>
      <c r="E48" s="75"/>
      <c r="F48" s="3"/>
      <c r="G48" s="3"/>
      <c r="H48" s="14"/>
      <c r="I48" s="14"/>
      <c r="J48" s="14"/>
      <c r="K48" s="80">
        <f t="shared" si="2"/>
        <v>0</v>
      </c>
      <c r="L48" s="42"/>
      <c r="M48" s="42"/>
      <c r="N48" s="43"/>
    </row>
    <row r="49" spans="1:14" s="44" customFormat="1" ht="15" customHeight="1">
      <c r="A49" s="8"/>
      <c r="B49" s="68" t="s">
        <v>24</v>
      </c>
      <c r="C49" s="76">
        <f t="shared" si="4"/>
        <v>0</v>
      </c>
      <c r="D49" s="75">
        <f t="shared" si="18"/>
        <v>0</v>
      </c>
      <c r="E49" s="75"/>
      <c r="F49" s="3"/>
      <c r="G49" s="3"/>
      <c r="H49" s="14"/>
      <c r="I49" s="14"/>
      <c r="J49" s="14"/>
      <c r="K49" s="80">
        <f t="shared" si="2"/>
        <v>0</v>
      </c>
      <c r="L49" s="42"/>
      <c r="M49" s="42"/>
      <c r="N49" s="43"/>
    </row>
    <row r="50" spans="1:14" s="44" customFormat="1" ht="15" customHeight="1">
      <c r="A50" s="8"/>
      <c r="B50" s="68" t="s">
        <v>17</v>
      </c>
      <c r="C50" s="76">
        <f t="shared" si="4"/>
        <v>15.75</v>
      </c>
      <c r="D50" s="75">
        <f t="shared" si="18"/>
        <v>15.75</v>
      </c>
      <c r="E50" s="75">
        <f aca="true" t="shared" si="19" ref="E50:J50">SUM(E51:E53)</f>
        <v>15.75</v>
      </c>
      <c r="F50" s="3">
        <f t="shared" si="19"/>
        <v>0</v>
      </c>
      <c r="G50" s="3">
        <f t="shared" si="19"/>
        <v>0</v>
      </c>
      <c r="H50" s="14">
        <f t="shared" si="19"/>
        <v>0</v>
      </c>
      <c r="I50" s="14">
        <f t="shared" si="19"/>
        <v>0</v>
      </c>
      <c r="J50" s="14">
        <f t="shared" si="19"/>
        <v>0</v>
      </c>
      <c r="K50" s="80">
        <f t="shared" si="2"/>
        <v>15.75</v>
      </c>
      <c r="L50" s="42"/>
      <c r="M50" s="42"/>
      <c r="N50" s="43"/>
    </row>
    <row r="51" spans="1:14" s="44" customFormat="1" ht="15" customHeight="1">
      <c r="A51" s="8"/>
      <c r="B51" s="68">
        <v>2272</v>
      </c>
      <c r="C51" s="76">
        <f t="shared" si="4"/>
        <v>0</v>
      </c>
      <c r="D51" s="75">
        <f t="shared" si="18"/>
        <v>0</v>
      </c>
      <c r="E51" s="75"/>
      <c r="F51" s="3"/>
      <c r="G51" s="3"/>
      <c r="H51" s="14"/>
      <c r="I51" s="14"/>
      <c r="J51" s="14"/>
      <c r="K51" s="80">
        <f t="shared" si="2"/>
        <v>0</v>
      </c>
      <c r="L51" s="42"/>
      <c r="M51" s="42"/>
      <c r="N51" s="43"/>
    </row>
    <row r="52" spans="1:14" s="44" customFormat="1" ht="15" customHeight="1">
      <c r="A52" s="8"/>
      <c r="B52" s="68">
        <v>2273</v>
      </c>
      <c r="C52" s="76">
        <f t="shared" si="4"/>
        <v>1.4</v>
      </c>
      <c r="D52" s="75">
        <f t="shared" si="18"/>
        <v>1.4</v>
      </c>
      <c r="E52" s="75">
        <v>1.4</v>
      </c>
      <c r="F52" s="3"/>
      <c r="G52" s="3"/>
      <c r="H52" s="14"/>
      <c r="I52" s="14"/>
      <c r="J52" s="14"/>
      <c r="K52" s="80">
        <f t="shared" si="2"/>
        <v>1.4</v>
      </c>
      <c r="L52" s="42"/>
      <c r="M52" s="42"/>
      <c r="N52" s="43"/>
    </row>
    <row r="53" spans="1:14" s="41" customFormat="1" ht="15" customHeight="1">
      <c r="A53" s="8"/>
      <c r="B53" s="68">
        <v>2275</v>
      </c>
      <c r="C53" s="76">
        <f t="shared" si="4"/>
        <v>14.35</v>
      </c>
      <c r="D53" s="75">
        <f t="shared" si="18"/>
        <v>14.35</v>
      </c>
      <c r="E53" s="75">
        <v>14.35</v>
      </c>
      <c r="F53" s="3"/>
      <c r="G53" s="3"/>
      <c r="H53" s="14"/>
      <c r="I53" s="14"/>
      <c r="J53" s="14"/>
      <c r="K53" s="80">
        <f t="shared" si="2"/>
        <v>14.35</v>
      </c>
      <c r="L53" s="12"/>
      <c r="M53" s="12"/>
      <c r="N53" s="12"/>
    </row>
    <row r="54" spans="1:14" s="44" customFormat="1" ht="15" customHeight="1">
      <c r="A54" s="8"/>
      <c r="B54" s="69" t="s">
        <v>18</v>
      </c>
      <c r="C54" s="76">
        <f t="shared" si="4"/>
        <v>0</v>
      </c>
      <c r="D54" s="75">
        <f t="shared" si="18"/>
        <v>0</v>
      </c>
      <c r="E54" s="75">
        <f aca="true" t="shared" si="20" ref="E54:J54">SUM(E55:E58)</f>
        <v>0</v>
      </c>
      <c r="F54" s="3">
        <f t="shared" si="20"/>
        <v>0</v>
      </c>
      <c r="G54" s="3">
        <f t="shared" si="20"/>
        <v>0</v>
      </c>
      <c r="H54" s="14">
        <f t="shared" si="20"/>
        <v>0</v>
      </c>
      <c r="I54" s="14">
        <f t="shared" si="20"/>
        <v>0</v>
      </c>
      <c r="J54" s="14">
        <f t="shared" si="20"/>
        <v>0</v>
      </c>
      <c r="K54" s="80">
        <f t="shared" si="2"/>
        <v>0</v>
      </c>
      <c r="L54" s="42"/>
      <c r="M54" s="42"/>
      <c r="N54" s="43"/>
    </row>
    <row r="55" spans="1:14" s="44" customFormat="1" ht="15" customHeight="1">
      <c r="A55" s="8"/>
      <c r="B55" s="69">
        <v>2210</v>
      </c>
      <c r="C55" s="76">
        <f t="shared" si="4"/>
        <v>0</v>
      </c>
      <c r="D55" s="75">
        <f t="shared" si="18"/>
        <v>0</v>
      </c>
      <c r="E55" s="75"/>
      <c r="F55" s="3"/>
      <c r="G55" s="3"/>
      <c r="H55" s="14"/>
      <c r="I55" s="14"/>
      <c r="J55" s="14"/>
      <c r="K55" s="80">
        <f t="shared" si="2"/>
        <v>0</v>
      </c>
      <c r="L55" s="42"/>
      <c r="M55" s="42"/>
      <c r="N55" s="43"/>
    </row>
    <row r="56" spans="1:14" s="44" customFormat="1" ht="15" customHeight="1">
      <c r="A56" s="8"/>
      <c r="B56" s="69">
        <v>2240</v>
      </c>
      <c r="C56" s="76">
        <f t="shared" si="4"/>
        <v>0</v>
      </c>
      <c r="D56" s="75">
        <f t="shared" si="18"/>
        <v>0</v>
      </c>
      <c r="E56" s="75"/>
      <c r="F56" s="3"/>
      <c r="G56" s="3"/>
      <c r="H56" s="14"/>
      <c r="I56" s="14"/>
      <c r="J56" s="14"/>
      <c r="K56" s="80">
        <f t="shared" si="2"/>
        <v>0</v>
      </c>
      <c r="L56" s="42"/>
      <c r="M56" s="42"/>
      <c r="N56" s="43"/>
    </row>
    <row r="57" spans="1:14" s="44" customFormat="1" ht="15" customHeight="1">
      <c r="A57" s="8"/>
      <c r="B57" s="69">
        <v>2250</v>
      </c>
      <c r="C57" s="76">
        <f t="shared" si="4"/>
        <v>0</v>
      </c>
      <c r="D57" s="75">
        <f t="shared" si="18"/>
        <v>0</v>
      </c>
      <c r="E57" s="75"/>
      <c r="F57" s="3"/>
      <c r="G57" s="3"/>
      <c r="H57" s="14"/>
      <c r="I57" s="14"/>
      <c r="J57" s="14"/>
      <c r="K57" s="80">
        <f t="shared" si="2"/>
        <v>0</v>
      </c>
      <c r="L57" s="42"/>
      <c r="M57" s="42"/>
      <c r="N57" s="43"/>
    </row>
    <row r="58" spans="1:14" s="41" customFormat="1" ht="15" customHeight="1">
      <c r="A58" s="8"/>
      <c r="B58" s="69">
        <v>2730</v>
      </c>
      <c r="C58" s="76">
        <f t="shared" si="4"/>
        <v>0</v>
      </c>
      <c r="D58" s="75">
        <f t="shared" si="18"/>
        <v>0</v>
      </c>
      <c r="E58" s="75"/>
      <c r="F58" s="3"/>
      <c r="G58" s="3"/>
      <c r="H58" s="14"/>
      <c r="I58" s="14"/>
      <c r="J58" s="14"/>
      <c r="K58" s="80">
        <f t="shared" si="2"/>
        <v>0</v>
      </c>
      <c r="L58" s="12"/>
      <c r="M58" s="12"/>
      <c r="N58" s="12"/>
    </row>
    <row r="59" spans="1:14" s="44" customFormat="1" ht="15" customHeight="1" hidden="1">
      <c r="A59" s="5" t="s">
        <v>13</v>
      </c>
      <c r="B59" s="70" t="s">
        <v>39</v>
      </c>
      <c r="C59" s="76">
        <f t="shared" si="4"/>
        <v>0</v>
      </c>
      <c r="D59" s="76">
        <f aca="true" t="shared" si="21" ref="D59:J59">D60+D61+D62+D63+D64+D68</f>
        <v>0</v>
      </c>
      <c r="E59" s="76">
        <f t="shared" si="21"/>
        <v>0</v>
      </c>
      <c r="F59" s="2">
        <f t="shared" si="21"/>
        <v>0</v>
      </c>
      <c r="G59" s="2">
        <f t="shared" si="21"/>
        <v>0</v>
      </c>
      <c r="H59" s="13">
        <f t="shared" si="21"/>
        <v>0</v>
      </c>
      <c r="I59" s="13">
        <f t="shared" si="21"/>
        <v>0</v>
      </c>
      <c r="J59" s="13">
        <f t="shared" si="21"/>
        <v>0</v>
      </c>
      <c r="K59" s="80">
        <f t="shared" si="2"/>
        <v>0</v>
      </c>
      <c r="L59" s="42"/>
      <c r="M59" s="42"/>
      <c r="N59" s="43"/>
    </row>
    <row r="60" spans="1:14" s="44" customFormat="1" ht="15" customHeight="1" hidden="1">
      <c r="A60" s="5"/>
      <c r="B60" s="67" t="s">
        <v>15</v>
      </c>
      <c r="C60" s="76">
        <f t="shared" si="4"/>
        <v>0</v>
      </c>
      <c r="D60" s="75">
        <f aca="true" t="shared" si="22" ref="D60:D72">SUM(E60:G60)</f>
        <v>0</v>
      </c>
      <c r="E60" s="75"/>
      <c r="F60" s="3"/>
      <c r="G60" s="3"/>
      <c r="H60" s="14"/>
      <c r="I60" s="14"/>
      <c r="J60" s="14"/>
      <c r="K60" s="80">
        <f t="shared" si="2"/>
        <v>0</v>
      </c>
      <c r="L60" s="42"/>
      <c r="M60" s="42"/>
      <c r="N60" s="43"/>
    </row>
    <row r="61" spans="1:14" s="44" customFormat="1" ht="15" customHeight="1" hidden="1">
      <c r="A61" s="7"/>
      <c r="B61" s="68" t="s">
        <v>16</v>
      </c>
      <c r="C61" s="76">
        <f t="shared" si="4"/>
        <v>0</v>
      </c>
      <c r="D61" s="75">
        <f t="shared" si="22"/>
        <v>0</v>
      </c>
      <c r="E61" s="75"/>
      <c r="F61" s="3"/>
      <c r="G61" s="3"/>
      <c r="H61" s="14"/>
      <c r="I61" s="14"/>
      <c r="J61" s="14"/>
      <c r="K61" s="80">
        <f t="shared" si="2"/>
        <v>0</v>
      </c>
      <c r="L61" s="42"/>
      <c r="M61" s="42"/>
      <c r="N61" s="43"/>
    </row>
    <row r="62" spans="1:14" s="44" customFormat="1" ht="15" customHeight="1" hidden="1">
      <c r="A62" s="7"/>
      <c r="B62" s="68" t="s">
        <v>22</v>
      </c>
      <c r="C62" s="76">
        <f t="shared" si="4"/>
        <v>0</v>
      </c>
      <c r="D62" s="75">
        <f t="shared" si="22"/>
        <v>0</v>
      </c>
      <c r="E62" s="75"/>
      <c r="F62" s="3"/>
      <c r="G62" s="3"/>
      <c r="H62" s="14"/>
      <c r="I62" s="14"/>
      <c r="J62" s="14"/>
      <c r="K62" s="80">
        <f t="shared" si="2"/>
        <v>0</v>
      </c>
      <c r="L62" s="42"/>
      <c r="M62" s="42"/>
      <c r="N62" s="43"/>
    </row>
    <row r="63" spans="1:14" s="41" customFormat="1" ht="15" customHeight="1" hidden="1">
      <c r="A63" s="8"/>
      <c r="B63" s="68" t="s">
        <v>24</v>
      </c>
      <c r="C63" s="76">
        <f t="shared" si="4"/>
        <v>0</v>
      </c>
      <c r="D63" s="75">
        <f t="shared" si="22"/>
        <v>0</v>
      </c>
      <c r="E63" s="75"/>
      <c r="F63" s="3"/>
      <c r="G63" s="3"/>
      <c r="H63" s="14"/>
      <c r="I63" s="14"/>
      <c r="J63" s="14"/>
      <c r="K63" s="80">
        <f t="shared" si="2"/>
        <v>0</v>
      </c>
      <c r="L63" s="12"/>
      <c r="M63" s="12"/>
      <c r="N63" s="45"/>
    </row>
    <row r="64" spans="1:14" s="41" customFormat="1" ht="15" customHeight="1" hidden="1">
      <c r="A64" s="8"/>
      <c r="B64" s="68" t="s">
        <v>17</v>
      </c>
      <c r="C64" s="76">
        <f t="shared" si="4"/>
        <v>0</v>
      </c>
      <c r="D64" s="75">
        <f t="shared" si="22"/>
        <v>0</v>
      </c>
      <c r="E64" s="75">
        <f aca="true" t="shared" si="23" ref="E64:J64">SUM(E65:E67)</f>
        <v>0</v>
      </c>
      <c r="F64" s="3">
        <f t="shared" si="23"/>
        <v>0</v>
      </c>
      <c r="G64" s="3">
        <f t="shared" si="23"/>
        <v>0</v>
      </c>
      <c r="H64" s="14">
        <f t="shared" si="23"/>
        <v>0</v>
      </c>
      <c r="I64" s="14">
        <f t="shared" si="23"/>
        <v>0</v>
      </c>
      <c r="J64" s="14">
        <f t="shared" si="23"/>
        <v>0</v>
      </c>
      <c r="K64" s="80">
        <f t="shared" si="2"/>
        <v>0</v>
      </c>
      <c r="L64" s="12"/>
      <c r="M64" s="12"/>
      <c r="N64" s="45"/>
    </row>
    <row r="65" spans="1:14" s="41" customFormat="1" ht="15" customHeight="1" hidden="1">
      <c r="A65" s="8"/>
      <c r="B65" s="68">
        <v>2272</v>
      </c>
      <c r="C65" s="76">
        <f t="shared" si="4"/>
        <v>0</v>
      </c>
      <c r="D65" s="75">
        <f t="shared" si="22"/>
        <v>0</v>
      </c>
      <c r="E65" s="75"/>
      <c r="F65" s="3"/>
      <c r="G65" s="3"/>
      <c r="H65" s="14"/>
      <c r="I65" s="14"/>
      <c r="J65" s="14"/>
      <c r="K65" s="80">
        <f t="shared" si="2"/>
        <v>0</v>
      </c>
      <c r="L65" s="12"/>
      <c r="M65" s="12"/>
      <c r="N65" s="45"/>
    </row>
    <row r="66" spans="1:14" s="44" customFormat="1" ht="15" customHeight="1" hidden="1">
      <c r="A66" s="8"/>
      <c r="B66" s="68">
        <v>2273</v>
      </c>
      <c r="C66" s="76">
        <f t="shared" si="4"/>
        <v>0</v>
      </c>
      <c r="D66" s="75">
        <f t="shared" si="22"/>
        <v>0</v>
      </c>
      <c r="E66" s="75"/>
      <c r="F66" s="3"/>
      <c r="G66" s="3"/>
      <c r="H66" s="14"/>
      <c r="I66" s="14"/>
      <c r="J66" s="14"/>
      <c r="K66" s="80">
        <f t="shared" si="2"/>
        <v>0</v>
      </c>
      <c r="L66" s="42"/>
      <c r="M66" s="42"/>
      <c r="N66" s="43"/>
    </row>
    <row r="67" spans="1:14" s="44" customFormat="1" ht="15" customHeight="1" hidden="1">
      <c r="A67" s="8"/>
      <c r="B67" s="68">
        <v>2275</v>
      </c>
      <c r="C67" s="76">
        <f t="shared" si="4"/>
        <v>0</v>
      </c>
      <c r="D67" s="75">
        <f t="shared" si="22"/>
        <v>0</v>
      </c>
      <c r="E67" s="75"/>
      <c r="F67" s="3"/>
      <c r="G67" s="3"/>
      <c r="H67" s="14"/>
      <c r="I67" s="14"/>
      <c r="J67" s="14"/>
      <c r="K67" s="80">
        <f t="shared" si="2"/>
        <v>0</v>
      </c>
      <c r="L67" s="42"/>
      <c r="M67" s="42"/>
      <c r="N67" s="43"/>
    </row>
    <row r="68" spans="1:14" s="44" customFormat="1" ht="15" customHeight="1" hidden="1">
      <c r="A68" s="8"/>
      <c r="B68" s="69" t="s">
        <v>18</v>
      </c>
      <c r="C68" s="76">
        <f t="shared" si="4"/>
        <v>0</v>
      </c>
      <c r="D68" s="75">
        <f t="shared" si="22"/>
        <v>0</v>
      </c>
      <c r="E68" s="75">
        <f aca="true" t="shared" si="24" ref="E68:J68">SUM(E69:E72)</f>
        <v>0</v>
      </c>
      <c r="F68" s="3">
        <f t="shared" si="24"/>
        <v>0</v>
      </c>
      <c r="G68" s="3">
        <f t="shared" si="24"/>
        <v>0</v>
      </c>
      <c r="H68" s="14">
        <f t="shared" si="24"/>
        <v>0</v>
      </c>
      <c r="I68" s="14">
        <f t="shared" si="24"/>
        <v>0</v>
      </c>
      <c r="J68" s="14">
        <f t="shared" si="24"/>
        <v>0</v>
      </c>
      <c r="K68" s="80">
        <f t="shared" si="2"/>
        <v>0</v>
      </c>
      <c r="L68" s="42"/>
      <c r="M68" s="42"/>
      <c r="N68" s="43"/>
    </row>
    <row r="69" spans="1:14" s="44" customFormat="1" ht="15" customHeight="1" hidden="1">
      <c r="A69" s="8"/>
      <c r="B69" s="69">
        <v>2210</v>
      </c>
      <c r="C69" s="76">
        <f t="shared" si="4"/>
        <v>0</v>
      </c>
      <c r="D69" s="75">
        <f t="shared" si="22"/>
        <v>0</v>
      </c>
      <c r="E69" s="75"/>
      <c r="F69" s="3"/>
      <c r="G69" s="3"/>
      <c r="H69" s="14"/>
      <c r="I69" s="14"/>
      <c r="J69" s="14"/>
      <c r="K69" s="80">
        <f t="shared" si="2"/>
        <v>0</v>
      </c>
      <c r="L69" s="42"/>
      <c r="M69" s="42"/>
      <c r="N69" s="43"/>
    </row>
    <row r="70" spans="1:14" s="44" customFormat="1" ht="15" customHeight="1" hidden="1">
      <c r="A70" s="8"/>
      <c r="B70" s="69">
        <v>2240</v>
      </c>
      <c r="C70" s="76">
        <f t="shared" si="4"/>
        <v>0</v>
      </c>
      <c r="D70" s="75">
        <f t="shared" si="22"/>
        <v>0</v>
      </c>
      <c r="E70" s="75"/>
      <c r="F70" s="3"/>
      <c r="G70" s="3"/>
      <c r="H70" s="14"/>
      <c r="I70" s="14"/>
      <c r="J70" s="14"/>
      <c r="K70" s="80">
        <f t="shared" si="2"/>
        <v>0</v>
      </c>
      <c r="L70" s="42"/>
      <c r="M70" s="42"/>
      <c r="N70" s="43"/>
    </row>
    <row r="71" spans="1:14" s="44" customFormat="1" ht="15" customHeight="1" hidden="1">
      <c r="A71" s="8"/>
      <c r="B71" s="69">
        <v>2250</v>
      </c>
      <c r="C71" s="76">
        <f t="shared" si="4"/>
        <v>0</v>
      </c>
      <c r="D71" s="75">
        <f t="shared" si="22"/>
        <v>0</v>
      </c>
      <c r="E71" s="75"/>
      <c r="F71" s="3"/>
      <c r="G71" s="3"/>
      <c r="H71" s="14"/>
      <c r="I71" s="14"/>
      <c r="J71" s="14"/>
      <c r="K71" s="80">
        <f t="shared" si="2"/>
        <v>0</v>
      </c>
      <c r="L71" s="42"/>
      <c r="M71" s="42"/>
      <c r="N71" s="43"/>
    </row>
    <row r="72" spans="1:14" s="44" customFormat="1" ht="15" customHeight="1" hidden="1">
      <c r="A72" s="8"/>
      <c r="B72" s="69">
        <v>2730</v>
      </c>
      <c r="C72" s="76">
        <f t="shared" si="4"/>
        <v>0</v>
      </c>
      <c r="D72" s="75">
        <f t="shared" si="22"/>
        <v>0</v>
      </c>
      <c r="E72" s="75"/>
      <c r="F72" s="3"/>
      <c r="G72" s="3"/>
      <c r="H72" s="14"/>
      <c r="I72" s="14"/>
      <c r="J72" s="14"/>
      <c r="K72" s="80">
        <f t="shared" si="2"/>
        <v>0</v>
      </c>
      <c r="L72" s="42"/>
      <c r="M72" s="42"/>
      <c r="N72" s="43"/>
    </row>
    <row r="73" spans="1:14" s="44" customFormat="1" ht="33.75" customHeight="1" hidden="1">
      <c r="A73" s="5" t="s">
        <v>14</v>
      </c>
      <c r="B73" s="70" t="s">
        <v>40</v>
      </c>
      <c r="C73" s="76">
        <f t="shared" si="4"/>
        <v>0</v>
      </c>
      <c r="D73" s="76">
        <f aca="true" t="shared" si="25" ref="D73:J73">D74+D75+D76+D77+D78+D82</f>
        <v>0</v>
      </c>
      <c r="E73" s="76">
        <f t="shared" si="25"/>
        <v>0</v>
      </c>
      <c r="F73" s="2">
        <f t="shared" si="25"/>
        <v>0</v>
      </c>
      <c r="G73" s="2">
        <f t="shared" si="25"/>
        <v>0</v>
      </c>
      <c r="H73" s="13">
        <f t="shared" si="25"/>
        <v>0</v>
      </c>
      <c r="I73" s="13">
        <f t="shared" si="25"/>
        <v>0</v>
      </c>
      <c r="J73" s="13">
        <f t="shared" si="25"/>
        <v>0</v>
      </c>
      <c r="K73" s="80">
        <f t="shared" si="2"/>
        <v>0</v>
      </c>
      <c r="L73" s="42"/>
      <c r="M73" s="42"/>
      <c r="N73" s="43"/>
    </row>
    <row r="74" spans="1:14" s="44" customFormat="1" ht="15" customHeight="1" hidden="1">
      <c r="A74" s="5"/>
      <c r="B74" s="67" t="s">
        <v>15</v>
      </c>
      <c r="C74" s="76">
        <f t="shared" si="4"/>
        <v>0</v>
      </c>
      <c r="D74" s="75">
        <f aca="true" t="shared" si="26" ref="D74:D86">SUM(E74:G74)</f>
        <v>0</v>
      </c>
      <c r="E74" s="75"/>
      <c r="F74" s="3"/>
      <c r="G74" s="3"/>
      <c r="H74" s="14"/>
      <c r="I74" s="14"/>
      <c r="J74" s="14"/>
      <c r="K74" s="80">
        <f t="shared" si="2"/>
        <v>0</v>
      </c>
      <c r="L74" s="42"/>
      <c r="M74" s="42"/>
      <c r="N74" s="43"/>
    </row>
    <row r="75" spans="1:14" s="44" customFormat="1" ht="15" customHeight="1" hidden="1">
      <c r="A75" s="7"/>
      <c r="B75" s="68" t="s">
        <v>16</v>
      </c>
      <c r="C75" s="76">
        <f t="shared" si="4"/>
        <v>0</v>
      </c>
      <c r="D75" s="75">
        <f t="shared" si="26"/>
        <v>0</v>
      </c>
      <c r="E75" s="75"/>
      <c r="F75" s="3"/>
      <c r="G75" s="3"/>
      <c r="H75" s="14"/>
      <c r="I75" s="14"/>
      <c r="J75" s="14"/>
      <c r="K75" s="80">
        <f t="shared" si="2"/>
        <v>0</v>
      </c>
      <c r="L75" s="42"/>
      <c r="M75" s="42"/>
      <c r="N75" s="43"/>
    </row>
    <row r="76" spans="1:14" ht="14.25" customHeight="1" hidden="1">
      <c r="A76" s="7"/>
      <c r="B76" s="68" t="s">
        <v>22</v>
      </c>
      <c r="C76" s="76">
        <f t="shared" si="4"/>
        <v>0</v>
      </c>
      <c r="D76" s="75">
        <f t="shared" si="26"/>
        <v>0</v>
      </c>
      <c r="E76" s="75"/>
      <c r="F76" s="3"/>
      <c r="G76" s="3"/>
      <c r="H76" s="14"/>
      <c r="I76" s="14"/>
      <c r="J76" s="14"/>
      <c r="K76" s="80">
        <f t="shared" si="2"/>
        <v>0</v>
      </c>
      <c r="L76" s="11"/>
      <c r="M76" s="11"/>
      <c r="N76" s="11"/>
    </row>
    <row r="77" spans="1:14" ht="14.25" customHeight="1" hidden="1">
      <c r="A77" s="8"/>
      <c r="B77" s="68" t="s">
        <v>24</v>
      </c>
      <c r="C77" s="76">
        <f t="shared" si="4"/>
        <v>0</v>
      </c>
      <c r="D77" s="75">
        <f t="shared" si="26"/>
        <v>0</v>
      </c>
      <c r="E77" s="75"/>
      <c r="F77" s="3"/>
      <c r="G77" s="3"/>
      <c r="H77" s="14"/>
      <c r="I77" s="14"/>
      <c r="J77" s="14"/>
      <c r="K77" s="80">
        <f t="shared" si="2"/>
        <v>0</v>
      </c>
      <c r="L77" s="11"/>
      <c r="M77" s="11"/>
      <c r="N77" s="11"/>
    </row>
    <row r="78" spans="1:14" ht="16.5" customHeight="1" hidden="1">
      <c r="A78" s="8"/>
      <c r="B78" s="68" t="s">
        <v>17</v>
      </c>
      <c r="C78" s="76">
        <f t="shared" si="4"/>
        <v>0</v>
      </c>
      <c r="D78" s="75">
        <f t="shared" si="26"/>
        <v>0</v>
      </c>
      <c r="E78" s="75">
        <f aca="true" t="shared" si="27" ref="E78:J78">SUM(E79:E81)</f>
        <v>0</v>
      </c>
      <c r="F78" s="3">
        <f t="shared" si="27"/>
        <v>0</v>
      </c>
      <c r="G78" s="3">
        <f t="shared" si="27"/>
        <v>0</v>
      </c>
      <c r="H78" s="14">
        <f t="shared" si="27"/>
        <v>0</v>
      </c>
      <c r="I78" s="14">
        <f t="shared" si="27"/>
        <v>0</v>
      </c>
      <c r="J78" s="14">
        <f t="shared" si="27"/>
        <v>0</v>
      </c>
      <c r="K78" s="80">
        <f t="shared" si="2"/>
        <v>0</v>
      </c>
      <c r="L78" s="11"/>
      <c r="M78" s="11"/>
      <c r="N78" s="11"/>
    </row>
    <row r="79" spans="1:14" ht="15" customHeight="1" hidden="1">
      <c r="A79" s="8"/>
      <c r="B79" s="68">
        <v>2272</v>
      </c>
      <c r="C79" s="76">
        <f t="shared" si="4"/>
        <v>0</v>
      </c>
      <c r="D79" s="75">
        <f t="shared" si="26"/>
        <v>0</v>
      </c>
      <c r="E79" s="75"/>
      <c r="F79" s="3"/>
      <c r="G79" s="3"/>
      <c r="H79" s="14"/>
      <c r="I79" s="14"/>
      <c r="J79" s="14"/>
      <c r="K79" s="80">
        <f t="shared" si="2"/>
        <v>0</v>
      </c>
      <c r="L79" s="11"/>
      <c r="M79" s="11"/>
      <c r="N79" s="11"/>
    </row>
    <row r="80" spans="1:14" ht="15" hidden="1">
      <c r="A80" s="8"/>
      <c r="B80" s="68">
        <v>2273</v>
      </c>
      <c r="C80" s="76">
        <f t="shared" si="4"/>
        <v>0</v>
      </c>
      <c r="D80" s="75">
        <f t="shared" si="26"/>
        <v>0</v>
      </c>
      <c r="E80" s="75"/>
      <c r="F80" s="3"/>
      <c r="G80" s="3"/>
      <c r="H80" s="14"/>
      <c r="I80" s="14"/>
      <c r="J80" s="14"/>
      <c r="K80" s="80">
        <f aca="true" t="shared" si="28" ref="K80:K143">C80+I80</f>
        <v>0</v>
      </c>
      <c r="L80" s="11"/>
      <c r="M80" s="11"/>
      <c r="N80" s="11"/>
    </row>
    <row r="81" spans="1:14" ht="15" hidden="1">
      <c r="A81" s="8"/>
      <c r="B81" s="68">
        <v>2275</v>
      </c>
      <c r="C81" s="76">
        <f t="shared" si="4"/>
        <v>0</v>
      </c>
      <c r="D81" s="75">
        <f t="shared" si="26"/>
        <v>0</v>
      </c>
      <c r="E81" s="75"/>
      <c r="F81" s="3"/>
      <c r="G81" s="3"/>
      <c r="H81" s="14"/>
      <c r="I81" s="14"/>
      <c r="J81" s="14"/>
      <c r="K81" s="80">
        <f t="shared" si="28"/>
        <v>0</v>
      </c>
      <c r="L81" s="11"/>
      <c r="M81" s="11"/>
      <c r="N81" s="11"/>
    </row>
    <row r="82" spans="1:14" ht="15" hidden="1">
      <c r="A82" s="8"/>
      <c r="B82" s="69" t="s">
        <v>18</v>
      </c>
      <c r="C82" s="76">
        <f t="shared" si="4"/>
        <v>0</v>
      </c>
      <c r="D82" s="75">
        <f t="shared" si="26"/>
        <v>0</v>
      </c>
      <c r="E82" s="75">
        <f aca="true" t="shared" si="29" ref="E82:J82">SUM(E83:E86)</f>
        <v>0</v>
      </c>
      <c r="F82" s="3">
        <f t="shared" si="29"/>
        <v>0</v>
      </c>
      <c r="G82" s="3">
        <f t="shared" si="29"/>
        <v>0</v>
      </c>
      <c r="H82" s="14">
        <f t="shared" si="29"/>
        <v>0</v>
      </c>
      <c r="I82" s="14">
        <f t="shared" si="29"/>
        <v>0</v>
      </c>
      <c r="J82" s="14">
        <f t="shared" si="29"/>
        <v>0</v>
      </c>
      <c r="K82" s="80">
        <f t="shared" si="28"/>
        <v>0</v>
      </c>
      <c r="L82" s="11"/>
      <c r="M82" s="11"/>
      <c r="N82" s="11"/>
    </row>
    <row r="83" spans="1:11" ht="15" hidden="1">
      <c r="A83" s="8"/>
      <c r="B83" s="69">
        <v>2210</v>
      </c>
      <c r="C83" s="76">
        <f aca="true" t="shared" si="30" ref="C83:C182">D83+H83</f>
        <v>0</v>
      </c>
      <c r="D83" s="75">
        <f t="shared" si="26"/>
        <v>0</v>
      </c>
      <c r="E83" s="75"/>
      <c r="F83" s="3"/>
      <c r="G83" s="3"/>
      <c r="H83" s="14"/>
      <c r="I83" s="14"/>
      <c r="J83" s="14"/>
      <c r="K83" s="80">
        <f t="shared" si="28"/>
        <v>0</v>
      </c>
    </row>
    <row r="84" spans="1:11" ht="15" hidden="1">
      <c r="A84" s="8"/>
      <c r="B84" s="69">
        <v>2240</v>
      </c>
      <c r="C84" s="76">
        <f t="shared" si="30"/>
        <v>0</v>
      </c>
      <c r="D84" s="75">
        <f t="shared" si="26"/>
        <v>0</v>
      </c>
      <c r="E84" s="75"/>
      <c r="F84" s="3"/>
      <c r="G84" s="3"/>
      <c r="H84" s="14"/>
      <c r="I84" s="14"/>
      <c r="J84" s="14"/>
      <c r="K84" s="80">
        <f t="shared" si="28"/>
        <v>0</v>
      </c>
    </row>
    <row r="85" spans="1:11" ht="15" hidden="1">
      <c r="A85" s="8"/>
      <c r="B85" s="69">
        <v>2250</v>
      </c>
      <c r="C85" s="76">
        <f t="shared" si="30"/>
        <v>0</v>
      </c>
      <c r="D85" s="75">
        <f t="shared" si="26"/>
        <v>0</v>
      </c>
      <c r="E85" s="75"/>
      <c r="F85" s="3"/>
      <c r="G85" s="3"/>
      <c r="H85" s="14"/>
      <c r="I85" s="14"/>
      <c r="J85" s="14"/>
      <c r="K85" s="80">
        <f t="shared" si="28"/>
        <v>0</v>
      </c>
    </row>
    <row r="86" spans="1:11" ht="15" hidden="1">
      <c r="A86" s="8"/>
      <c r="B86" s="69">
        <v>2730</v>
      </c>
      <c r="C86" s="76">
        <f t="shared" si="30"/>
        <v>0</v>
      </c>
      <c r="D86" s="75">
        <f t="shared" si="26"/>
        <v>0</v>
      </c>
      <c r="E86" s="75"/>
      <c r="F86" s="3"/>
      <c r="G86" s="3"/>
      <c r="H86" s="14"/>
      <c r="I86" s="14"/>
      <c r="J86" s="14"/>
      <c r="K86" s="80">
        <f t="shared" si="28"/>
        <v>0</v>
      </c>
    </row>
    <row r="87" spans="1:11" ht="15" hidden="1">
      <c r="A87" s="5" t="s">
        <v>50</v>
      </c>
      <c r="B87" s="70" t="s">
        <v>41</v>
      </c>
      <c r="C87" s="76">
        <f t="shared" si="30"/>
        <v>0</v>
      </c>
      <c r="D87" s="76">
        <f aca="true" t="shared" si="31" ref="D87:J87">D88+D89+D90+D91+D92+D96</f>
        <v>0</v>
      </c>
      <c r="E87" s="76">
        <f t="shared" si="31"/>
        <v>0</v>
      </c>
      <c r="F87" s="2">
        <f t="shared" si="31"/>
        <v>0</v>
      </c>
      <c r="G87" s="2">
        <f t="shared" si="31"/>
        <v>0</v>
      </c>
      <c r="H87" s="13">
        <f t="shared" si="31"/>
        <v>0</v>
      </c>
      <c r="I87" s="13">
        <f t="shared" si="31"/>
        <v>0</v>
      </c>
      <c r="J87" s="13">
        <f t="shared" si="31"/>
        <v>0</v>
      </c>
      <c r="K87" s="80">
        <f t="shared" si="28"/>
        <v>0</v>
      </c>
    </row>
    <row r="88" spans="1:11" ht="15" hidden="1">
      <c r="A88" s="5"/>
      <c r="B88" s="67" t="s">
        <v>15</v>
      </c>
      <c r="C88" s="76">
        <f t="shared" si="30"/>
        <v>0</v>
      </c>
      <c r="D88" s="75">
        <f aca="true" t="shared" si="32" ref="D88:D100">SUM(E88:G88)</f>
        <v>0</v>
      </c>
      <c r="E88" s="75"/>
      <c r="F88" s="3"/>
      <c r="G88" s="3"/>
      <c r="H88" s="14"/>
      <c r="I88" s="14"/>
      <c r="J88" s="14"/>
      <c r="K88" s="80">
        <f t="shared" si="28"/>
        <v>0</v>
      </c>
    </row>
    <row r="89" spans="1:11" ht="15" hidden="1">
      <c r="A89" s="7"/>
      <c r="B89" s="68" t="s">
        <v>16</v>
      </c>
      <c r="C89" s="76">
        <f t="shared" si="30"/>
        <v>0</v>
      </c>
      <c r="D89" s="75">
        <f t="shared" si="32"/>
        <v>0</v>
      </c>
      <c r="E89" s="75"/>
      <c r="F89" s="3"/>
      <c r="G89" s="3"/>
      <c r="H89" s="14"/>
      <c r="I89" s="14"/>
      <c r="J89" s="14"/>
      <c r="K89" s="80">
        <f t="shared" si="28"/>
        <v>0</v>
      </c>
    </row>
    <row r="90" spans="1:11" ht="15" hidden="1">
      <c r="A90" s="7"/>
      <c r="B90" s="68" t="s">
        <v>22</v>
      </c>
      <c r="C90" s="76">
        <f t="shared" si="30"/>
        <v>0</v>
      </c>
      <c r="D90" s="75">
        <f t="shared" si="32"/>
        <v>0</v>
      </c>
      <c r="E90" s="75"/>
      <c r="F90" s="3"/>
      <c r="G90" s="3"/>
      <c r="H90" s="14"/>
      <c r="I90" s="14"/>
      <c r="J90" s="14"/>
      <c r="K90" s="80">
        <f t="shared" si="28"/>
        <v>0</v>
      </c>
    </row>
    <row r="91" spans="1:11" ht="15" hidden="1">
      <c r="A91" s="8"/>
      <c r="B91" s="68" t="s">
        <v>24</v>
      </c>
      <c r="C91" s="76">
        <f t="shared" si="30"/>
        <v>0</v>
      </c>
      <c r="D91" s="75">
        <f t="shared" si="32"/>
        <v>0</v>
      </c>
      <c r="E91" s="75"/>
      <c r="F91" s="3"/>
      <c r="G91" s="3"/>
      <c r="H91" s="14"/>
      <c r="I91" s="14"/>
      <c r="J91" s="14"/>
      <c r="K91" s="80">
        <f t="shared" si="28"/>
        <v>0</v>
      </c>
    </row>
    <row r="92" spans="1:11" ht="15" hidden="1">
      <c r="A92" s="8"/>
      <c r="B92" s="68" t="s">
        <v>17</v>
      </c>
      <c r="C92" s="76">
        <f t="shared" si="30"/>
        <v>0</v>
      </c>
      <c r="D92" s="75">
        <f t="shared" si="32"/>
        <v>0</v>
      </c>
      <c r="E92" s="75">
        <f aca="true" t="shared" si="33" ref="E92:J92">SUM(E93:E95)</f>
        <v>0</v>
      </c>
      <c r="F92" s="3">
        <f t="shared" si="33"/>
        <v>0</v>
      </c>
      <c r="G92" s="3">
        <f t="shared" si="33"/>
        <v>0</v>
      </c>
      <c r="H92" s="14">
        <f t="shared" si="33"/>
        <v>0</v>
      </c>
      <c r="I92" s="14">
        <f t="shared" si="33"/>
        <v>0</v>
      </c>
      <c r="J92" s="14">
        <f t="shared" si="33"/>
        <v>0</v>
      </c>
      <c r="K92" s="80">
        <f t="shared" si="28"/>
        <v>0</v>
      </c>
    </row>
    <row r="93" spans="1:11" ht="15" hidden="1">
      <c r="A93" s="8"/>
      <c r="B93" s="68">
        <v>2272</v>
      </c>
      <c r="C93" s="76">
        <f t="shared" si="30"/>
        <v>0</v>
      </c>
      <c r="D93" s="75">
        <f t="shared" si="32"/>
        <v>0</v>
      </c>
      <c r="E93" s="75"/>
      <c r="F93" s="3"/>
      <c r="G93" s="3"/>
      <c r="H93" s="14"/>
      <c r="I93" s="14"/>
      <c r="J93" s="14"/>
      <c r="K93" s="80">
        <f t="shared" si="28"/>
        <v>0</v>
      </c>
    </row>
    <row r="94" spans="1:11" ht="15" hidden="1">
      <c r="A94" s="8"/>
      <c r="B94" s="68">
        <v>2273</v>
      </c>
      <c r="C94" s="76">
        <f t="shared" si="30"/>
        <v>0</v>
      </c>
      <c r="D94" s="75">
        <f t="shared" si="32"/>
        <v>0</v>
      </c>
      <c r="E94" s="75"/>
      <c r="F94" s="3"/>
      <c r="G94" s="3"/>
      <c r="H94" s="14"/>
      <c r="I94" s="14"/>
      <c r="J94" s="14"/>
      <c r="K94" s="80">
        <f t="shared" si="28"/>
        <v>0</v>
      </c>
    </row>
    <row r="95" spans="1:11" ht="15" hidden="1">
      <c r="A95" s="8"/>
      <c r="B95" s="68">
        <v>2275</v>
      </c>
      <c r="C95" s="76">
        <f t="shared" si="30"/>
        <v>0</v>
      </c>
      <c r="D95" s="75">
        <f t="shared" si="32"/>
        <v>0</v>
      </c>
      <c r="E95" s="75"/>
      <c r="F95" s="3"/>
      <c r="G95" s="3"/>
      <c r="H95" s="14"/>
      <c r="I95" s="14"/>
      <c r="J95" s="14"/>
      <c r="K95" s="80">
        <f t="shared" si="28"/>
        <v>0</v>
      </c>
    </row>
    <row r="96" spans="1:11" ht="15" hidden="1">
      <c r="A96" s="8"/>
      <c r="B96" s="69" t="s">
        <v>18</v>
      </c>
      <c r="C96" s="76">
        <f t="shared" si="30"/>
        <v>0</v>
      </c>
      <c r="D96" s="75">
        <f t="shared" si="32"/>
        <v>0</v>
      </c>
      <c r="E96" s="75">
        <f aca="true" t="shared" si="34" ref="E96:J96">SUM(E97:E100)</f>
        <v>0</v>
      </c>
      <c r="F96" s="3">
        <f t="shared" si="34"/>
        <v>0</v>
      </c>
      <c r="G96" s="3">
        <f t="shared" si="34"/>
        <v>0</v>
      </c>
      <c r="H96" s="14">
        <f t="shared" si="34"/>
        <v>0</v>
      </c>
      <c r="I96" s="14">
        <f t="shared" si="34"/>
        <v>0</v>
      </c>
      <c r="J96" s="14">
        <f t="shared" si="34"/>
        <v>0</v>
      </c>
      <c r="K96" s="80">
        <f t="shared" si="28"/>
        <v>0</v>
      </c>
    </row>
    <row r="97" spans="1:11" ht="15" hidden="1">
      <c r="A97" s="8"/>
      <c r="B97" s="69">
        <v>2210</v>
      </c>
      <c r="C97" s="76">
        <f t="shared" si="30"/>
        <v>0</v>
      </c>
      <c r="D97" s="75">
        <f t="shared" si="32"/>
        <v>0</v>
      </c>
      <c r="E97" s="75"/>
      <c r="F97" s="3"/>
      <c r="G97" s="3"/>
      <c r="H97" s="14"/>
      <c r="I97" s="14"/>
      <c r="J97" s="14"/>
      <c r="K97" s="80">
        <f t="shared" si="28"/>
        <v>0</v>
      </c>
    </row>
    <row r="98" spans="1:11" ht="15" hidden="1">
      <c r="A98" s="8"/>
      <c r="B98" s="69">
        <v>2240</v>
      </c>
      <c r="C98" s="76">
        <f t="shared" si="30"/>
        <v>0</v>
      </c>
      <c r="D98" s="75">
        <f t="shared" si="32"/>
        <v>0</v>
      </c>
      <c r="E98" s="75"/>
      <c r="F98" s="3"/>
      <c r="G98" s="3"/>
      <c r="H98" s="14"/>
      <c r="I98" s="14"/>
      <c r="J98" s="14"/>
      <c r="K98" s="80">
        <f t="shared" si="28"/>
        <v>0</v>
      </c>
    </row>
    <row r="99" spans="1:11" ht="15" hidden="1">
      <c r="A99" s="8"/>
      <c r="B99" s="69">
        <v>2250</v>
      </c>
      <c r="C99" s="76">
        <f t="shared" si="30"/>
        <v>0</v>
      </c>
      <c r="D99" s="75">
        <f t="shared" si="32"/>
        <v>0</v>
      </c>
      <c r="E99" s="75"/>
      <c r="F99" s="3"/>
      <c r="G99" s="3"/>
      <c r="H99" s="14"/>
      <c r="I99" s="14"/>
      <c r="J99" s="14"/>
      <c r="K99" s="80">
        <f t="shared" si="28"/>
        <v>0</v>
      </c>
    </row>
    <row r="100" spans="1:11" ht="15" hidden="1">
      <c r="A100" s="8"/>
      <c r="B100" s="69">
        <v>2730</v>
      </c>
      <c r="C100" s="76">
        <f t="shared" si="30"/>
        <v>0</v>
      </c>
      <c r="D100" s="75">
        <f t="shared" si="32"/>
        <v>0</v>
      </c>
      <c r="E100" s="75"/>
      <c r="F100" s="3"/>
      <c r="G100" s="3"/>
      <c r="H100" s="14"/>
      <c r="I100" s="14"/>
      <c r="J100" s="14"/>
      <c r="K100" s="80">
        <f t="shared" si="28"/>
        <v>0</v>
      </c>
    </row>
    <row r="101" spans="1:11" ht="30" hidden="1">
      <c r="A101" s="5" t="s">
        <v>51</v>
      </c>
      <c r="B101" s="70" t="s">
        <v>42</v>
      </c>
      <c r="C101" s="76">
        <f t="shared" si="30"/>
        <v>0</v>
      </c>
      <c r="D101" s="76">
        <f aca="true" t="shared" si="35" ref="D101:J101">D102+D103+D104+D105+D106+D110</f>
        <v>0</v>
      </c>
      <c r="E101" s="76">
        <f t="shared" si="35"/>
        <v>0</v>
      </c>
      <c r="F101" s="2">
        <f t="shared" si="35"/>
        <v>0</v>
      </c>
      <c r="G101" s="2">
        <f t="shared" si="35"/>
        <v>0</v>
      </c>
      <c r="H101" s="13">
        <f t="shared" si="35"/>
        <v>0</v>
      </c>
      <c r="I101" s="13">
        <f t="shared" si="35"/>
        <v>0</v>
      </c>
      <c r="J101" s="13">
        <f t="shared" si="35"/>
        <v>0</v>
      </c>
      <c r="K101" s="80">
        <f t="shared" si="28"/>
        <v>0</v>
      </c>
    </row>
    <row r="102" spans="1:11" ht="15" hidden="1">
      <c r="A102" s="5"/>
      <c r="B102" s="67" t="s">
        <v>15</v>
      </c>
      <c r="C102" s="76">
        <f t="shared" si="30"/>
        <v>0</v>
      </c>
      <c r="D102" s="75">
        <f aca="true" t="shared" si="36" ref="D102:D114">SUM(E102:G102)</f>
        <v>0</v>
      </c>
      <c r="E102" s="75"/>
      <c r="F102" s="3"/>
      <c r="G102" s="3"/>
      <c r="H102" s="14"/>
      <c r="I102" s="14"/>
      <c r="J102" s="14"/>
      <c r="K102" s="80">
        <f t="shared" si="28"/>
        <v>0</v>
      </c>
    </row>
    <row r="103" spans="1:11" ht="15" hidden="1">
      <c r="A103" s="7"/>
      <c r="B103" s="68" t="s">
        <v>16</v>
      </c>
      <c r="C103" s="76">
        <f t="shared" si="30"/>
        <v>0</v>
      </c>
      <c r="D103" s="75">
        <f t="shared" si="36"/>
        <v>0</v>
      </c>
      <c r="E103" s="75"/>
      <c r="F103" s="3"/>
      <c r="G103" s="3"/>
      <c r="H103" s="14"/>
      <c r="I103" s="14"/>
      <c r="J103" s="14"/>
      <c r="K103" s="80">
        <f t="shared" si="28"/>
        <v>0</v>
      </c>
    </row>
    <row r="104" spans="1:11" ht="15" hidden="1">
      <c r="A104" s="7"/>
      <c r="B104" s="68" t="s">
        <v>22</v>
      </c>
      <c r="C104" s="76">
        <f t="shared" si="30"/>
        <v>0</v>
      </c>
      <c r="D104" s="75">
        <f t="shared" si="36"/>
        <v>0</v>
      </c>
      <c r="E104" s="75"/>
      <c r="F104" s="3"/>
      <c r="G104" s="3"/>
      <c r="H104" s="14"/>
      <c r="I104" s="14"/>
      <c r="J104" s="14"/>
      <c r="K104" s="80">
        <f t="shared" si="28"/>
        <v>0</v>
      </c>
    </row>
    <row r="105" spans="1:11" ht="15" hidden="1">
      <c r="A105" s="8"/>
      <c r="B105" s="68" t="s">
        <v>24</v>
      </c>
      <c r="C105" s="76">
        <f t="shared" si="30"/>
        <v>0</v>
      </c>
      <c r="D105" s="75">
        <f t="shared" si="36"/>
        <v>0</v>
      </c>
      <c r="E105" s="75"/>
      <c r="F105" s="3"/>
      <c r="G105" s="3"/>
      <c r="H105" s="14"/>
      <c r="I105" s="14"/>
      <c r="J105" s="14"/>
      <c r="K105" s="80">
        <f t="shared" si="28"/>
        <v>0</v>
      </c>
    </row>
    <row r="106" spans="1:11" ht="15" hidden="1">
      <c r="A106" s="8"/>
      <c r="B106" s="68" t="s">
        <v>17</v>
      </c>
      <c r="C106" s="76">
        <f t="shared" si="30"/>
        <v>0</v>
      </c>
      <c r="D106" s="75">
        <f t="shared" si="36"/>
        <v>0</v>
      </c>
      <c r="E106" s="75">
        <f aca="true" t="shared" si="37" ref="E106:J106">SUM(E107:E109)</f>
        <v>0</v>
      </c>
      <c r="F106" s="3">
        <f t="shared" si="37"/>
        <v>0</v>
      </c>
      <c r="G106" s="3">
        <f t="shared" si="37"/>
        <v>0</v>
      </c>
      <c r="H106" s="14">
        <f t="shared" si="37"/>
        <v>0</v>
      </c>
      <c r="I106" s="14">
        <f t="shared" si="37"/>
        <v>0</v>
      </c>
      <c r="J106" s="14">
        <f t="shared" si="37"/>
        <v>0</v>
      </c>
      <c r="K106" s="80">
        <f t="shared" si="28"/>
        <v>0</v>
      </c>
    </row>
    <row r="107" spans="1:11" ht="15" hidden="1">
      <c r="A107" s="8"/>
      <c r="B107" s="68">
        <v>2272</v>
      </c>
      <c r="C107" s="76">
        <f t="shared" si="30"/>
        <v>0</v>
      </c>
      <c r="D107" s="75">
        <f t="shared" si="36"/>
        <v>0</v>
      </c>
      <c r="E107" s="75"/>
      <c r="F107" s="3"/>
      <c r="G107" s="3"/>
      <c r="H107" s="14"/>
      <c r="I107" s="14"/>
      <c r="J107" s="14"/>
      <c r="K107" s="80">
        <f t="shared" si="28"/>
        <v>0</v>
      </c>
    </row>
    <row r="108" spans="1:11" ht="15" hidden="1">
      <c r="A108" s="8"/>
      <c r="B108" s="68">
        <v>2273</v>
      </c>
      <c r="C108" s="76">
        <f t="shared" si="30"/>
        <v>0</v>
      </c>
      <c r="D108" s="75">
        <f t="shared" si="36"/>
        <v>0</v>
      </c>
      <c r="E108" s="75"/>
      <c r="F108" s="3"/>
      <c r="G108" s="3"/>
      <c r="H108" s="14"/>
      <c r="I108" s="14"/>
      <c r="J108" s="14"/>
      <c r="K108" s="80">
        <f t="shared" si="28"/>
        <v>0</v>
      </c>
    </row>
    <row r="109" spans="1:11" ht="15" hidden="1">
      <c r="A109" s="8"/>
      <c r="B109" s="68">
        <v>2275</v>
      </c>
      <c r="C109" s="76">
        <f t="shared" si="30"/>
        <v>0</v>
      </c>
      <c r="D109" s="75">
        <f t="shared" si="36"/>
        <v>0</v>
      </c>
      <c r="E109" s="75"/>
      <c r="F109" s="3"/>
      <c r="G109" s="3"/>
      <c r="H109" s="14"/>
      <c r="I109" s="14"/>
      <c r="J109" s="14"/>
      <c r="K109" s="80">
        <f t="shared" si="28"/>
        <v>0</v>
      </c>
    </row>
    <row r="110" spans="1:11" ht="15" hidden="1">
      <c r="A110" s="8"/>
      <c r="B110" s="69" t="s">
        <v>18</v>
      </c>
      <c r="C110" s="76">
        <f t="shared" si="30"/>
        <v>0</v>
      </c>
      <c r="D110" s="75">
        <f t="shared" si="36"/>
        <v>0</v>
      </c>
      <c r="E110" s="75">
        <f aca="true" t="shared" si="38" ref="E110:J110">SUM(E111:E114)</f>
        <v>0</v>
      </c>
      <c r="F110" s="3">
        <f t="shared" si="38"/>
        <v>0</v>
      </c>
      <c r="G110" s="3">
        <f t="shared" si="38"/>
        <v>0</v>
      </c>
      <c r="H110" s="14">
        <f t="shared" si="38"/>
        <v>0</v>
      </c>
      <c r="I110" s="14">
        <f t="shared" si="38"/>
        <v>0</v>
      </c>
      <c r="J110" s="14">
        <f t="shared" si="38"/>
        <v>0</v>
      </c>
      <c r="K110" s="80">
        <f t="shared" si="28"/>
        <v>0</v>
      </c>
    </row>
    <row r="111" spans="1:11" ht="15" hidden="1">
      <c r="A111" s="8"/>
      <c r="B111" s="69">
        <v>2210</v>
      </c>
      <c r="C111" s="76">
        <f t="shared" si="30"/>
        <v>0</v>
      </c>
      <c r="D111" s="75">
        <f t="shared" si="36"/>
        <v>0</v>
      </c>
      <c r="E111" s="75"/>
      <c r="F111" s="3"/>
      <c r="G111" s="3"/>
      <c r="H111" s="14"/>
      <c r="I111" s="14"/>
      <c r="J111" s="14"/>
      <c r="K111" s="80">
        <f t="shared" si="28"/>
        <v>0</v>
      </c>
    </row>
    <row r="112" spans="1:11" ht="15" hidden="1">
      <c r="A112" s="8"/>
      <c r="B112" s="69">
        <v>2240</v>
      </c>
      <c r="C112" s="76">
        <f t="shared" si="30"/>
        <v>0</v>
      </c>
      <c r="D112" s="75">
        <f t="shared" si="36"/>
        <v>0</v>
      </c>
      <c r="E112" s="75"/>
      <c r="F112" s="3"/>
      <c r="G112" s="3"/>
      <c r="H112" s="14"/>
      <c r="I112" s="14"/>
      <c r="J112" s="14"/>
      <c r="K112" s="80">
        <f t="shared" si="28"/>
        <v>0</v>
      </c>
    </row>
    <row r="113" spans="1:11" ht="15" hidden="1">
      <c r="A113" s="8"/>
      <c r="B113" s="69">
        <v>2250</v>
      </c>
      <c r="C113" s="76">
        <f t="shared" si="30"/>
        <v>0</v>
      </c>
      <c r="D113" s="75">
        <f t="shared" si="36"/>
        <v>0</v>
      </c>
      <c r="E113" s="75"/>
      <c r="F113" s="3"/>
      <c r="G113" s="3"/>
      <c r="H113" s="14"/>
      <c r="I113" s="14"/>
      <c r="J113" s="14"/>
      <c r="K113" s="80">
        <f t="shared" si="28"/>
        <v>0</v>
      </c>
    </row>
    <row r="114" spans="1:11" ht="15" hidden="1">
      <c r="A114" s="8"/>
      <c r="B114" s="69">
        <v>2730</v>
      </c>
      <c r="C114" s="76">
        <f t="shared" si="30"/>
        <v>0</v>
      </c>
      <c r="D114" s="75">
        <f t="shared" si="36"/>
        <v>0</v>
      </c>
      <c r="E114" s="75"/>
      <c r="F114" s="3"/>
      <c r="G114" s="3"/>
      <c r="H114" s="14"/>
      <c r="I114" s="14"/>
      <c r="J114" s="14"/>
      <c r="K114" s="80">
        <f t="shared" si="28"/>
        <v>0</v>
      </c>
    </row>
    <row r="115" spans="1:11" ht="15" hidden="1">
      <c r="A115" s="5" t="s">
        <v>52</v>
      </c>
      <c r="B115" s="70" t="s">
        <v>49</v>
      </c>
      <c r="C115" s="76">
        <f t="shared" si="30"/>
        <v>0</v>
      </c>
      <c r="D115" s="76">
        <f aca="true" t="shared" si="39" ref="D115:J115">D116+D117+D118+D119+D120+D124</f>
        <v>0</v>
      </c>
      <c r="E115" s="76">
        <f t="shared" si="39"/>
        <v>0</v>
      </c>
      <c r="F115" s="2">
        <f t="shared" si="39"/>
        <v>0</v>
      </c>
      <c r="G115" s="2">
        <f t="shared" si="39"/>
        <v>0</v>
      </c>
      <c r="H115" s="13">
        <f t="shared" si="39"/>
        <v>0</v>
      </c>
      <c r="I115" s="13">
        <f t="shared" si="39"/>
        <v>0</v>
      </c>
      <c r="J115" s="13">
        <f t="shared" si="39"/>
        <v>0</v>
      </c>
      <c r="K115" s="80">
        <f t="shared" si="28"/>
        <v>0</v>
      </c>
    </row>
    <row r="116" spans="1:11" ht="15" hidden="1">
      <c r="A116" s="5"/>
      <c r="B116" s="67" t="s">
        <v>15</v>
      </c>
      <c r="C116" s="76">
        <f t="shared" si="30"/>
        <v>0</v>
      </c>
      <c r="D116" s="75">
        <f aca="true" t="shared" si="40" ref="D116:D161">SUM(E116:G116)</f>
        <v>0</v>
      </c>
      <c r="E116" s="75"/>
      <c r="F116" s="3"/>
      <c r="G116" s="3"/>
      <c r="H116" s="14"/>
      <c r="I116" s="14"/>
      <c r="J116" s="14"/>
      <c r="K116" s="80">
        <f t="shared" si="28"/>
        <v>0</v>
      </c>
    </row>
    <row r="117" spans="1:11" ht="15" hidden="1">
      <c r="A117" s="7"/>
      <c r="B117" s="68" t="s">
        <v>16</v>
      </c>
      <c r="C117" s="76">
        <f t="shared" si="30"/>
        <v>0</v>
      </c>
      <c r="D117" s="75">
        <f t="shared" si="40"/>
        <v>0</v>
      </c>
      <c r="E117" s="75"/>
      <c r="F117" s="3"/>
      <c r="G117" s="3"/>
      <c r="H117" s="14"/>
      <c r="I117" s="14"/>
      <c r="J117" s="14"/>
      <c r="K117" s="80">
        <f t="shared" si="28"/>
        <v>0</v>
      </c>
    </row>
    <row r="118" spans="1:11" ht="15" hidden="1">
      <c r="A118" s="7"/>
      <c r="B118" s="68" t="s">
        <v>22</v>
      </c>
      <c r="C118" s="76">
        <f t="shared" si="30"/>
        <v>0</v>
      </c>
      <c r="D118" s="75">
        <f t="shared" si="40"/>
        <v>0</v>
      </c>
      <c r="E118" s="75"/>
      <c r="F118" s="3"/>
      <c r="G118" s="3"/>
      <c r="H118" s="14"/>
      <c r="I118" s="14"/>
      <c r="J118" s="14"/>
      <c r="K118" s="80">
        <f t="shared" si="28"/>
        <v>0</v>
      </c>
    </row>
    <row r="119" spans="1:11" ht="15" hidden="1">
      <c r="A119" s="8"/>
      <c r="B119" s="68" t="s">
        <v>24</v>
      </c>
      <c r="C119" s="76">
        <f t="shared" si="30"/>
        <v>0</v>
      </c>
      <c r="D119" s="75">
        <f t="shared" si="40"/>
        <v>0</v>
      </c>
      <c r="E119" s="75"/>
      <c r="F119" s="3"/>
      <c r="G119" s="3"/>
      <c r="H119" s="14"/>
      <c r="I119" s="14"/>
      <c r="J119" s="14"/>
      <c r="K119" s="80">
        <f t="shared" si="28"/>
        <v>0</v>
      </c>
    </row>
    <row r="120" spans="1:11" ht="15" hidden="1">
      <c r="A120" s="8"/>
      <c r="B120" s="68" t="s">
        <v>17</v>
      </c>
      <c r="C120" s="76">
        <f t="shared" si="30"/>
        <v>0</v>
      </c>
      <c r="D120" s="75">
        <f t="shared" si="40"/>
        <v>0</v>
      </c>
      <c r="E120" s="75">
        <f aca="true" t="shared" si="41" ref="E120:J120">SUM(E121:E123)</f>
        <v>0</v>
      </c>
      <c r="F120" s="3">
        <f t="shared" si="41"/>
        <v>0</v>
      </c>
      <c r="G120" s="3">
        <f t="shared" si="41"/>
        <v>0</v>
      </c>
      <c r="H120" s="14">
        <f t="shared" si="41"/>
        <v>0</v>
      </c>
      <c r="I120" s="14">
        <f t="shared" si="41"/>
        <v>0</v>
      </c>
      <c r="J120" s="14">
        <f t="shared" si="41"/>
        <v>0</v>
      </c>
      <c r="K120" s="80">
        <f t="shared" si="28"/>
        <v>0</v>
      </c>
    </row>
    <row r="121" spans="1:11" ht="15" hidden="1">
      <c r="A121" s="8"/>
      <c r="B121" s="68">
        <v>2272</v>
      </c>
      <c r="C121" s="76">
        <f t="shared" si="30"/>
        <v>0</v>
      </c>
      <c r="D121" s="75">
        <f t="shared" si="40"/>
        <v>0</v>
      </c>
      <c r="E121" s="75"/>
      <c r="F121" s="3"/>
      <c r="G121" s="3"/>
      <c r="H121" s="14"/>
      <c r="I121" s="14"/>
      <c r="J121" s="14"/>
      <c r="K121" s="80">
        <f t="shared" si="28"/>
        <v>0</v>
      </c>
    </row>
    <row r="122" spans="1:11" ht="15" hidden="1">
      <c r="A122" s="8"/>
      <c r="B122" s="68">
        <v>2273</v>
      </c>
      <c r="C122" s="76">
        <f t="shared" si="30"/>
        <v>0</v>
      </c>
      <c r="D122" s="75">
        <f t="shared" si="40"/>
        <v>0</v>
      </c>
      <c r="E122" s="75"/>
      <c r="F122" s="3"/>
      <c r="G122" s="3"/>
      <c r="H122" s="14"/>
      <c r="I122" s="14"/>
      <c r="J122" s="14"/>
      <c r="K122" s="80">
        <f t="shared" si="28"/>
        <v>0</v>
      </c>
    </row>
    <row r="123" spans="1:11" ht="15" hidden="1">
      <c r="A123" s="8"/>
      <c r="B123" s="68">
        <v>2275</v>
      </c>
      <c r="C123" s="76">
        <f t="shared" si="30"/>
        <v>0</v>
      </c>
      <c r="D123" s="75">
        <f t="shared" si="40"/>
        <v>0</v>
      </c>
      <c r="E123" s="75"/>
      <c r="F123" s="3"/>
      <c r="G123" s="3"/>
      <c r="H123" s="14"/>
      <c r="I123" s="14"/>
      <c r="J123" s="14"/>
      <c r="K123" s="80">
        <f t="shared" si="28"/>
        <v>0</v>
      </c>
    </row>
    <row r="124" spans="1:11" ht="15" hidden="1">
      <c r="A124" s="8"/>
      <c r="B124" s="69" t="s">
        <v>18</v>
      </c>
      <c r="C124" s="76">
        <f t="shared" si="30"/>
        <v>0</v>
      </c>
      <c r="D124" s="75">
        <f t="shared" si="40"/>
        <v>0</v>
      </c>
      <c r="E124" s="75">
        <f aca="true" t="shared" si="42" ref="E124:J124">SUM(E125:E128)</f>
        <v>0</v>
      </c>
      <c r="F124" s="3">
        <f t="shared" si="42"/>
        <v>0</v>
      </c>
      <c r="G124" s="3">
        <f t="shared" si="42"/>
        <v>0</v>
      </c>
      <c r="H124" s="14">
        <f t="shared" si="42"/>
        <v>0</v>
      </c>
      <c r="I124" s="14">
        <f t="shared" si="42"/>
        <v>0</v>
      </c>
      <c r="J124" s="14">
        <f t="shared" si="42"/>
        <v>0</v>
      </c>
      <c r="K124" s="80">
        <f t="shared" si="28"/>
        <v>0</v>
      </c>
    </row>
    <row r="125" spans="1:11" ht="15" hidden="1">
      <c r="A125" s="8"/>
      <c r="B125" s="69">
        <v>2210</v>
      </c>
      <c r="C125" s="76">
        <f t="shared" si="30"/>
        <v>0</v>
      </c>
      <c r="D125" s="75">
        <f t="shared" si="40"/>
        <v>0</v>
      </c>
      <c r="E125" s="75"/>
      <c r="F125" s="3"/>
      <c r="G125" s="3"/>
      <c r="H125" s="14"/>
      <c r="I125" s="14"/>
      <c r="J125" s="14"/>
      <c r="K125" s="80">
        <f t="shared" si="28"/>
        <v>0</v>
      </c>
    </row>
    <row r="126" spans="1:11" ht="15" hidden="1">
      <c r="A126" s="8"/>
      <c r="B126" s="69">
        <v>2240</v>
      </c>
      <c r="C126" s="76">
        <f t="shared" si="30"/>
        <v>0</v>
      </c>
      <c r="D126" s="75">
        <f t="shared" si="40"/>
        <v>0</v>
      </c>
      <c r="E126" s="75"/>
      <c r="F126" s="3"/>
      <c r="G126" s="3"/>
      <c r="H126" s="14"/>
      <c r="I126" s="14"/>
      <c r="J126" s="14"/>
      <c r="K126" s="80">
        <f t="shared" si="28"/>
        <v>0</v>
      </c>
    </row>
    <row r="127" spans="1:11" ht="15" hidden="1">
      <c r="A127" s="8"/>
      <c r="B127" s="69">
        <v>2250</v>
      </c>
      <c r="C127" s="76">
        <f t="shared" si="30"/>
        <v>0</v>
      </c>
      <c r="D127" s="75">
        <f t="shared" si="40"/>
        <v>0</v>
      </c>
      <c r="E127" s="75"/>
      <c r="F127" s="3"/>
      <c r="G127" s="3"/>
      <c r="H127" s="14"/>
      <c r="I127" s="14"/>
      <c r="J127" s="14"/>
      <c r="K127" s="80">
        <f t="shared" si="28"/>
        <v>0</v>
      </c>
    </row>
    <row r="128" spans="1:11" ht="15" hidden="1">
      <c r="A128" s="8"/>
      <c r="B128" s="69">
        <v>2730</v>
      </c>
      <c r="C128" s="76">
        <f t="shared" si="30"/>
        <v>0</v>
      </c>
      <c r="D128" s="75">
        <f t="shared" si="40"/>
        <v>0</v>
      </c>
      <c r="E128" s="75"/>
      <c r="F128" s="3"/>
      <c r="G128" s="3"/>
      <c r="H128" s="14"/>
      <c r="I128" s="14"/>
      <c r="J128" s="14"/>
      <c r="K128" s="80">
        <f t="shared" si="28"/>
        <v>0</v>
      </c>
    </row>
    <row r="129" spans="1:11" ht="36" customHeight="1">
      <c r="A129" s="5" t="s">
        <v>53</v>
      </c>
      <c r="B129" s="70" t="s">
        <v>47</v>
      </c>
      <c r="C129" s="76">
        <f aca="true" t="shared" si="43" ref="C129:C143">D129+H129</f>
        <v>1003.7010000000001</v>
      </c>
      <c r="D129" s="76">
        <f aca="true" t="shared" si="44" ref="D129:J129">D130+D131+D132+D133+D134+D139</f>
        <v>1003.7010000000001</v>
      </c>
      <c r="E129" s="76">
        <f t="shared" si="44"/>
        <v>1003.7010000000001</v>
      </c>
      <c r="F129" s="2">
        <f t="shared" si="44"/>
        <v>0</v>
      </c>
      <c r="G129" s="2">
        <f t="shared" si="44"/>
        <v>0</v>
      </c>
      <c r="H129" s="13">
        <f t="shared" si="44"/>
        <v>0</v>
      </c>
      <c r="I129" s="13">
        <f t="shared" si="44"/>
        <v>0</v>
      </c>
      <c r="J129" s="13">
        <f t="shared" si="44"/>
        <v>0</v>
      </c>
      <c r="K129" s="80">
        <f t="shared" si="28"/>
        <v>1003.7010000000001</v>
      </c>
    </row>
    <row r="130" spans="1:11" ht="15">
      <c r="A130" s="5"/>
      <c r="B130" s="67" t="s">
        <v>15</v>
      </c>
      <c r="C130" s="76">
        <f t="shared" si="43"/>
        <v>596.465</v>
      </c>
      <c r="D130" s="75">
        <f aca="true" t="shared" si="45" ref="D130:D143">SUM(E130:G130)</f>
        <v>596.465</v>
      </c>
      <c r="E130" s="75">
        <v>596.465</v>
      </c>
      <c r="F130" s="3"/>
      <c r="G130" s="3"/>
      <c r="H130" s="14"/>
      <c r="I130" s="14"/>
      <c r="J130" s="14"/>
      <c r="K130" s="80">
        <f t="shared" si="28"/>
        <v>596.465</v>
      </c>
    </row>
    <row r="131" spans="1:11" ht="15">
      <c r="A131" s="7"/>
      <c r="B131" s="68" t="s">
        <v>16</v>
      </c>
      <c r="C131" s="76">
        <f t="shared" si="43"/>
        <v>131.223</v>
      </c>
      <c r="D131" s="75">
        <f t="shared" si="45"/>
        <v>131.223</v>
      </c>
      <c r="E131" s="75">
        <v>131.223</v>
      </c>
      <c r="F131" s="3"/>
      <c r="G131" s="3"/>
      <c r="H131" s="14"/>
      <c r="I131" s="14"/>
      <c r="J131" s="14"/>
      <c r="K131" s="80">
        <f t="shared" si="28"/>
        <v>131.223</v>
      </c>
    </row>
    <row r="132" spans="1:11" ht="15">
      <c r="A132" s="7"/>
      <c r="B132" s="68" t="s">
        <v>22</v>
      </c>
      <c r="C132" s="76">
        <f t="shared" si="43"/>
        <v>0</v>
      </c>
      <c r="D132" s="75">
        <f t="shared" si="45"/>
        <v>0</v>
      </c>
      <c r="E132" s="75"/>
      <c r="F132" s="3"/>
      <c r="G132" s="3"/>
      <c r="H132" s="14"/>
      <c r="I132" s="14"/>
      <c r="J132" s="14"/>
      <c r="K132" s="80">
        <f t="shared" si="28"/>
        <v>0</v>
      </c>
    </row>
    <row r="133" spans="1:11" ht="15">
      <c r="A133" s="8"/>
      <c r="B133" s="68" t="s">
        <v>24</v>
      </c>
      <c r="C133" s="76">
        <f t="shared" si="43"/>
        <v>0</v>
      </c>
      <c r="D133" s="75">
        <f t="shared" si="45"/>
        <v>0</v>
      </c>
      <c r="E133" s="75"/>
      <c r="F133" s="3"/>
      <c r="G133" s="3"/>
      <c r="H133" s="14"/>
      <c r="I133" s="14"/>
      <c r="J133" s="14"/>
      <c r="K133" s="80">
        <f t="shared" si="28"/>
        <v>0</v>
      </c>
    </row>
    <row r="134" spans="1:11" ht="15">
      <c r="A134" s="8"/>
      <c r="B134" s="68" t="s">
        <v>17</v>
      </c>
      <c r="C134" s="76">
        <f>D134+H134</f>
        <v>276.01300000000003</v>
      </c>
      <c r="D134" s="75">
        <f>SUM(E134:G134)</f>
        <v>276.01300000000003</v>
      </c>
      <c r="E134" s="75">
        <f>SUM(E135:E138)</f>
        <v>276.01300000000003</v>
      </c>
      <c r="F134" s="3">
        <f>SUM(F135:F138)</f>
        <v>0</v>
      </c>
      <c r="G134" s="3">
        <f>SUM(G135:G138)</f>
        <v>0</v>
      </c>
      <c r="H134" s="14">
        <f>SUM(H136:H138)</f>
        <v>0</v>
      </c>
      <c r="I134" s="14">
        <f>SUM(I136:I138)</f>
        <v>0</v>
      </c>
      <c r="J134" s="14">
        <f>SUM(J136:J138)</f>
        <v>0</v>
      </c>
      <c r="K134" s="80">
        <f t="shared" si="28"/>
        <v>276.01300000000003</v>
      </c>
    </row>
    <row r="135" spans="1:11" ht="15">
      <c r="A135" s="8"/>
      <c r="B135" s="68">
        <v>2271</v>
      </c>
      <c r="C135" s="76">
        <f>D135+H135</f>
        <v>220</v>
      </c>
      <c r="D135" s="75">
        <f>SUM(E135:G135)</f>
        <v>220</v>
      </c>
      <c r="E135" s="75">
        <v>220</v>
      </c>
      <c r="F135" s="3"/>
      <c r="G135" s="3"/>
      <c r="H135" s="14"/>
      <c r="I135" s="14"/>
      <c r="J135" s="14"/>
      <c r="K135" s="80">
        <f t="shared" si="28"/>
        <v>220</v>
      </c>
    </row>
    <row r="136" spans="1:11" ht="15">
      <c r="A136" s="8"/>
      <c r="B136" s="68">
        <v>2272</v>
      </c>
      <c r="C136" s="76">
        <f>D136+H136</f>
        <v>1.013</v>
      </c>
      <c r="D136" s="75">
        <f>SUM(E136:G136)</f>
        <v>1.013</v>
      </c>
      <c r="E136" s="75">
        <v>1.013</v>
      </c>
      <c r="F136" s="3"/>
      <c r="G136" s="3"/>
      <c r="H136" s="14"/>
      <c r="I136" s="14"/>
      <c r="J136" s="14"/>
      <c r="K136" s="80">
        <f t="shared" si="28"/>
        <v>1.013</v>
      </c>
    </row>
    <row r="137" spans="1:11" ht="15">
      <c r="A137" s="8"/>
      <c r="B137" s="68">
        <v>2273</v>
      </c>
      <c r="C137" s="76">
        <f t="shared" si="43"/>
        <v>55</v>
      </c>
      <c r="D137" s="75">
        <f t="shared" si="45"/>
        <v>55</v>
      </c>
      <c r="E137" s="75">
        <v>55</v>
      </c>
      <c r="F137" s="3"/>
      <c r="G137" s="3"/>
      <c r="H137" s="14"/>
      <c r="I137" s="14"/>
      <c r="J137" s="14"/>
      <c r="K137" s="80">
        <f t="shared" si="28"/>
        <v>55</v>
      </c>
    </row>
    <row r="138" spans="1:11" ht="15">
      <c r="A138" s="8"/>
      <c r="B138" s="68">
        <v>2275</v>
      </c>
      <c r="C138" s="76">
        <f t="shared" si="43"/>
        <v>0</v>
      </c>
      <c r="D138" s="75">
        <f t="shared" si="45"/>
        <v>0</v>
      </c>
      <c r="E138" s="75">
        <v>0</v>
      </c>
      <c r="F138" s="3"/>
      <c r="G138" s="3"/>
      <c r="H138" s="14"/>
      <c r="I138" s="14"/>
      <c r="J138" s="14"/>
      <c r="K138" s="80">
        <f t="shared" si="28"/>
        <v>0</v>
      </c>
    </row>
    <row r="139" spans="1:11" ht="15">
      <c r="A139" s="8"/>
      <c r="B139" s="69" t="s">
        <v>18</v>
      </c>
      <c r="C139" s="76">
        <f t="shared" si="43"/>
        <v>0</v>
      </c>
      <c r="D139" s="75">
        <f t="shared" si="45"/>
        <v>0</v>
      </c>
      <c r="E139" s="75">
        <f aca="true" t="shared" si="46" ref="E139:J139">SUM(E140:E143)</f>
        <v>0</v>
      </c>
      <c r="F139" s="3">
        <f t="shared" si="46"/>
        <v>0</v>
      </c>
      <c r="G139" s="3">
        <f t="shared" si="46"/>
        <v>0</v>
      </c>
      <c r="H139" s="14">
        <f t="shared" si="46"/>
        <v>0</v>
      </c>
      <c r="I139" s="14">
        <f t="shared" si="46"/>
        <v>0</v>
      </c>
      <c r="J139" s="14">
        <f t="shared" si="46"/>
        <v>0</v>
      </c>
      <c r="K139" s="80">
        <f t="shared" si="28"/>
        <v>0</v>
      </c>
    </row>
    <row r="140" spans="1:11" ht="15">
      <c r="A140" s="8"/>
      <c r="B140" s="69">
        <v>2210</v>
      </c>
      <c r="C140" s="76">
        <f t="shared" si="43"/>
        <v>0</v>
      </c>
      <c r="D140" s="75">
        <f t="shared" si="45"/>
        <v>0</v>
      </c>
      <c r="E140" s="75"/>
      <c r="F140" s="3"/>
      <c r="G140" s="3"/>
      <c r="H140" s="14"/>
      <c r="I140" s="14"/>
      <c r="J140" s="14"/>
      <c r="K140" s="80">
        <f t="shared" si="28"/>
        <v>0</v>
      </c>
    </row>
    <row r="141" spans="1:11" ht="15">
      <c r="A141" s="8"/>
      <c r="B141" s="69">
        <v>2240</v>
      </c>
      <c r="C141" s="76">
        <f t="shared" si="43"/>
        <v>0</v>
      </c>
      <c r="D141" s="75">
        <f t="shared" si="45"/>
        <v>0</v>
      </c>
      <c r="E141" s="75"/>
      <c r="F141" s="3"/>
      <c r="G141" s="3"/>
      <c r="H141" s="14"/>
      <c r="I141" s="14"/>
      <c r="J141" s="14"/>
      <c r="K141" s="80">
        <f t="shared" si="28"/>
        <v>0</v>
      </c>
    </row>
    <row r="142" spans="1:11" ht="15">
      <c r="A142" s="8"/>
      <c r="B142" s="69">
        <v>2250</v>
      </c>
      <c r="C142" s="76">
        <f t="shared" si="43"/>
        <v>0</v>
      </c>
      <c r="D142" s="75">
        <f t="shared" si="45"/>
        <v>0</v>
      </c>
      <c r="E142" s="75"/>
      <c r="F142" s="3"/>
      <c r="G142" s="3"/>
      <c r="H142" s="14"/>
      <c r="I142" s="14"/>
      <c r="J142" s="14"/>
      <c r="K142" s="80">
        <f t="shared" si="28"/>
        <v>0</v>
      </c>
    </row>
    <row r="143" spans="1:11" ht="15">
      <c r="A143" s="8"/>
      <c r="B143" s="69">
        <v>2730</v>
      </c>
      <c r="C143" s="76">
        <f t="shared" si="43"/>
        <v>0</v>
      </c>
      <c r="D143" s="75">
        <f t="shared" si="45"/>
        <v>0</v>
      </c>
      <c r="E143" s="75"/>
      <c r="F143" s="3"/>
      <c r="G143" s="3"/>
      <c r="H143" s="14"/>
      <c r="I143" s="14"/>
      <c r="J143" s="14"/>
      <c r="K143" s="80">
        <f t="shared" si="28"/>
        <v>0</v>
      </c>
    </row>
    <row r="144" spans="1:11" ht="15">
      <c r="A144" s="9" t="s">
        <v>19</v>
      </c>
      <c r="B144" s="66" t="s">
        <v>2</v>
      </c>
      <c r="C144" s="76">
        <f>D144+H144</f>
        <v>3276.258</v>
      </c>
      <c r="D144" s="75">
        <f>SUM(E144:G144)</f>
        <v>3276.258</v>
      </c>
      <c r="E144" s="76">
        <f>E145+E146+E147+E148+E149+E154</f>
        <v>1745.4579999999999</v>
      </c>
      <c r="F144" s="2">
        <f aca="true" t="shared" si="47" ref="F144:K144">F145+F146+F147+F148+F149+F154</f>
        <v>0</v>
      </c>
      <c r="G144" s="2">
        <f t="shared" si="47"/>
        <v>1530.7999999999997</v>
      </c>
      <c r="H144" s="13">
        <f t="shared" si="47"/>
        <v>0</v>
      </c>
      <c r="I144" s="13">
        <f t="shared" si="47"/>
        <v>102.193</v>
      </c>
      <c r="J144" s="13">
        <f t="shared" si="47"/>
        <v>102.193</v>
      </c>
      <c r="K144" s="82">
        <f t="shared" si="47"/>
        <v>3378.451</v>
      </c>
    </row>
    <row r="145" spans="1:11" ht="15">
      <c r="A145" s="5"/>
      <c r="B145" s="67" t="s">
        <v>15</v>
      </c>
      <c r="C145" s="76">
        <f t="shared" si="30"/>
        <v>1262.452</v>
      </c>
      <c r="D145" s="75">
        <f>SUM(E145:G145)</f>
        <v>1262.452</v>
      </c>
      <c r="E145" s="75">
        <f>E181+E199+E163</f>
        <v>96.304</v>
      </c>
      <c r="F145" s="3">
        <f aca="true" t="shared" si="48" ref="F145:J148">F181+F199</f>
        <v>0</v>
      </c>
      <c r="G145" s="3">
        <f t="shared" si="48"/>
        <v>1166.148</v>
      </c>
      <c r="H145" s="14">
        <f t="shared" si="48"/>
        <v>0</v>
      </c>
      <c r="I145" s="14">
        <f t="shared" si="48"/>
        <v>0</v>
      </c>
      <c r="J145" s="14">
        <f t="shared" si="48"/>
        <v>0</v>
      </c>
      <c r="K145" s="80">
        <f aca="true" t="shared" si="49" ref="K145:K229">C145+I145</f>
        <v>1262.452</v>
      </c>
    </row>
    <row r="146" spans="1:11" ht="15">
      <c r="A146" s="7"/>
      <c r="B146" s="68" t="s">
        <v>16</v>
      </c>
      <c r="C146" s="76">
        <f t="shared" si="30"/>
        <v>284.885</v>
      </c>
      <c r="D146" s="75">
        <f t="shared" si="40"/>
        <v>284.885</v>
      </c>
      <c r="E146" s="75">
        <f>E182+E200+E164</f>
        <v>28.333</v>
      </c>
      <c r="F146" s="3">
        <f t="shared" si="48"/>
        <v>0</v>
      </c>
      <c r="G146" s="3">
        <f t="shared" si="48"/>
        <v>256.552</v>
      </c>
      <c r="H146" s="14">
        <f t="shared" si="48"/>
        <v>0</v>
      </c>
      <c r="I146" s="14">
        <f t="shared" si="48"/>
        <v>0</v>
      </c>
      <c r="J146" s="14">
        <f t="shared" si="48"/>
        <v>0</v>
      </c>
      <c r="K146" s="80">
        <f t="shared" si="49"/>
        <v>284.885</v>
      </c>
    </row>
    <row r="147" spans="1:11" ht="15">
      <c r="A147" s="7"/>
      <c r="B147" s="68" t="s">
        <v>22</v>
      </c>
      <c r="C147" s="76">
        <f t="shared" si="30"/>
        <v>222.23000000000002</v>
      </c>
      <c r="D147" s="75">
        <f t="shared" si="40"/>
        <v>222.23000000000002</v>
      </c>
      <c r="E147" s="75">
        <f>E183+E201+E165</f>
        <v>184.912</v>
      </c>
      <c r="F147" s="3">
        <f t="shared" si="48"/>
        <v>0</v>
      </c>
      <c r="G147" s="3">
        <f t="shared" si="48"/>
        <v>37.318</v>
      </c>
      <c r="H147" s="14">
        <f t="shared" si="48"/>
        <v>0</v>
      </c>
      <c r="I147" s="14">
        <f t="shared" si="48"/>
        <v>0</v>
      </c>
      <c r="J147" s="14">
        <f t="shared" si="48"/>
        <v>0</v>
      </c>
      <c r="K147" s="80">
        <f t="shared" si="49"/>
        <v>222.23000000000002</v>
      </c>
    </row>
    <row r="148" spans="1:11" ht="15">
      <c r="A148" s="8"/>
      <c r="B148" s="68" t="s">
        <v>24</v>
      </c>
      <c r="C148" s="76">
        <f t="shared" si="30"/>
        <v>74.908</v>
      </c>
      <c r="D148" s="75">
        <f t="shared" si="40"/>
        <v>74.908</v>
      </c>
      <c r="E148" s="75">
        <f>E184+E202+E166</f>
        <v>74.908</v>
      </c>
      <c r="F148" s="3">
        <f t="shared" si="48"/>
        <v>0</v>
      </c>
      <c r="G148" s="3">
        <f t="shared" si="48"/>
        <v>0</v>
      </c>
      <c r="H148" s="14">
        <f t="shared" si="48"/>
        <v>0</v>
      </c>
      <c r="I148" s="14">
        <f t="shared" si="48"/>
        <v>0</v>
      </c>
      <c r="J148" s="14">
        <f t="shared" si="48"/>
        <v>0</v>
      </c>
      <c r="K148" s="80">
        <f t="shared" si="49"/>
        <v>74.908</v>
      </c>
    </row>
    <row r="149" spans="1:11" ht="15">
      <c r="A149" s="8"/>
      <c r="B149" s="68" t="s">
        <v>17</v>
      </c>
      <c r="C149" s="76">
        <f t="shared" si="30"/>
        <v>725.5</v>
      </c>
      <c r="D149" s="75">
        <f t="shared" si="40"/>
        <v>725.5</v>
      </c>
      <c r="E149" s="75">
        <f aca="true" t="shared" si="50" ref="E149:J149">SUM(E150:E153)</f>
        <v>725.5</v>
      </c>
      <c r="F149" s="3">
        <f t="shared" si="50"/>
        <v>0</v>
      </c>
      <c r="G149" s="3">
        <f t="shared" si="50"/>
        <v>0</v>
      </c>
      <c r="H149" s="14">
        <f t="shared" si="50"/>
        <v>0</v>
      </c>
      <c r="I149" s="14">
        <f t="shared" si="50"/>
        <v>0</v>
      </c>
      <c r="J149" s="14">
        <f t="shared" si="50"/>
        <v>0</v>
      </c>
      <c r="K149" s="80">
        <f t="shared" si="49"/>
        <v>725.5</v>
      </c>
    </row>
    <row r="150" spans="1:11" ht="15">
      <c r="A150" s="8"/>
      <c r="B150" s="68">
        <v>2272</v>
      </c>
      <c r="C150" s="76">
        <f t="shared" si="30"/>
        <v>25.5</v>
      </c>
      <c r="D150" s="75">
        <f t="shared" si="40"/>
        <v>25.5</v>
      </c>
      <c r="E150" s="75">
        <f aca="true" t="shared" si="51" ref="E150:H153">E186+E204+E168</f>
        <v>25.5</v>
      </c>
      <c r="F150" s="3">
        <f t="shared" si="51"/>
        <v>0</v>
      </c>
      <c r="G150" s="3">
        <f t="shared" si="51"/>
        <v>0</v>
      </c>
      <c r="H150" s="3">
        <f t="shared" si="51"/>
        <v>0</v>
      </c>
      <c r="I150" s="14">
        <f aca="true" t="shared" si="52" ref="I150:J153">I186+I204</f>
        <v>0</v>
      </c>
      <c r="J150" s="14">
        <f t="shared" si="52"/>
        <v>0</v>
      </c>
      <c r="K150" s="80">
        <f t="shared" si="49"/>
        <v>25.5</v>
      </c>
    </row>
    <row r="151" spans="1:11" ht="15">
      <c r="A151" s="8"/>
      <c r="B151" s="68">
        <v>2273</v>
      </c>
      <c r="C151" s="76">
        <f t="shared" si="30"/>
        <v>320</v>
      </c>
      <c r="D151" s="75">
        <f t="shared" si="40"/>
        <v>320</v>
      </c>
      <c r="E151" s="75">
        <f t="shared" si="51"/>
        <v>320</v>
      </c>
      <c r="F151" s="3">
        <f t="shared" si="51"/>
        <v>0</v>
      </c>
      <c r="G151" s="3">
        <f t="shared" si="51"/>
        <v>0</v>
      </c>
      <c r="H151" s="3">
        <f t="shared" si="51"/>
        <v>0</v>
      </c>
      <c r="I151" s="14">
        <f t="shared" si="52"/>
        <v>0</v>
      </c>
      <c r="J151" s="14">
        <f t="shared" si="52"/>
        <v>0</v>
      </c>
      <c r="K151" s="80">
        <f t="shared" si="49"/>
        <v>320</v>
      </c>
    </row>
    <row r="152" spans="1:11" ht="15">
      <c r="A152" s="8"/>
      <c r="B152" s="68">
        <v>2274</v>
      </c>
      <c r="C152" s="76">
        <f t="shared" si="30"/>
        <v>130</v>
      </c>
      <c r="D152" s="75">
        <f t="shared" si="40"/>
        <v>130</v>
      </c>
      <c r="E152" s="75">
        <f t="shared" si="51"/>
        <v>130</v>
      </c>
      <c r="F152" s="3">
        <f t="shared" si="51"/>
        <v>0</v>
      </c>
      <c r="G152" s="3">
        <f t="shared" si="51"/>
        <v>0</v>
      </c>
      <c r="H152" s="3">
        <f t="shared" si="51"/>
        <v>0</v>
      </c>
      <c r="I152" s="14">
        <f t="shared" si="52"/>
        <v>0</v>
      </c>
      <c r="J152" s="14">
        <f t="shared" si="52"/>
        <v>0</v>
      </c>
      <c r="K152" s="80">
        <f t="shared" si="49"/>
        <v>130</v>
      </c>
    </row>
    <row r="153" spans="1:11" ht="15">
      <c r="A153" s="8"/>
      <c r="B153" s="68">
        <v>2275</v>
      </c>
      <c r="C153" s="76">
        <f t="shared" si="30"/>
        <v>250</v>
      </c>
      <c r="D153" s="75">
        <f t="shared" si="40"/>
        <v>250</v>
      </c>
      <c r="E153" s="75">
        <f t="shared" si="51"/>
        <v>250</v>
      </c>
      <c r="F153" s="3">
        <f t="shared" si="51"/>
        <v>0</v>
      </c>
      <c r="G153" s="3">
        <f t="shared" si="51"/>
        <v>0</v>
      </c>
      <c r="H153" s="3">
        <f t="shared" si="51"/>
        <v>0</v>
      </c>
      <c r="I153" s="14">
        <f t="shared" si="52"/>
        <v>0</v>
      </c>
      <c r="J153" s="14">
        <f t="shared" si="52"/>
        <v>0</v>
      </c>
      <c r="K153" s="80">
        <f t="shared" si="49"/>
        <v>250</v>
      </c>
    </row>
    <row r="154" spans="1:11" ht="15">
      <c r="A154" s="8"/>
      <c r="B154" s="69" t="s">
        <v>18</v>
      </c>
      <c r="C154" s="76">
        <f t="shared" si="30"/>
        <v>706.283</v>
      </c>
      <c r="D154" s="75">
        <f>SUM(E154:G154)</f>
        <v>706.283</v>
      </c>
      <c r="E154" s="75">
        <f>SUM(E155:E160)</f>
        <v>635.501</v>
      </c>
      <c r="F154" s="3">
        <f>SUM(F155:F160)</f>
        <v>0</v>
      </c>
      <c r="G154" s="3">
        <f>SUM(G155:G160)</f>
        <v>70.782</v>
      </c>
      <c r="H154" s="14">
        <f>SUM(H155:H160)</f>
        <v>0</v>
      </c>
      <c r="I154" s="14">
        <f>SUM(I155:I161)</f>
        <v>102.193</v>
      </c>
      <c r="J154" s="14">
        <f>SUM(J155:J161)</f>
        <v>102.193</v>
      </c>
      <c r="K154" s="80">
        <f t="shared" si="49"/>
        <v>808.476</v>
      </c>
    </row>
    <row r="155" spans="1:11" ht="15">
      <c r="A155" s="8"/>
      <c r="B155" s="69">
        <v>2210</v>
      </c>
      <c r="C155" s="76">
        <f t="shared" si="30"/>
        <v>120</v>
      </c>
      <c r="D155" s="75">
        <f t="shared" si="40"/>
        <v>120</v>
      </c>
      <c r="E155" s="75">
        <f>E191+E209+E173</f>
        <v>120</v>
      </c>
      <c r="F155" s="3">
        <f>F191+F209+F173</f>
        <v>0</v>
      </c>
      <c r="G155" s="3">
        <f>G191+G209+G173</f>
        <v>0</v>
      </c>
      <c r="H155" s="3">
        <f>H191+H209+H173</f>
        <v>0</v>
      </c>
      <c r="I155" s="14">
        <f aca="true" t="shared" si="53" ref="I155:J157">I191+I209</f>
        <v>0</v>
      </c>
      <c r="J155" s="14">
        <f t="shared" si="53"/>
        <v>0</v>
      </c>
      <c r="K155" s="80">
        <f t="shared" si="49"/>
        <v>120</v>
      </c>
    </row>
    <row r="156" spans="1:11" ht="15">
      <c r="A156" s="8"/>
      <c r="B156" s="69">
        <v>2240</v>
      </c>
      <c r="C156" s="76">
        <f t="shared" si="30"/>
        <v>134.87</v>
      </c>
      <c r="D156" s="75">
        <f t="shared" si="40"/>
        <v>134.87</v>
      </c>
      <c r="E156" s="75">
        <f aca="true" t="shared" si="54" ref="E156:H161">E192+E210+E174</f>
        <v>64.088</v>
      </c>
      <c r="F156" s="3">
        <f t="shared" si="54"/>
        <v>0</v>
      </c>
      <c r="G156" s="3">
        <f t="shared" si="54"/>
        <v>70.782</v>
      </c>
      <c r="H156" s="3">
        <f t="shared" si="54"/>
        <v>0</v>
      </c>
      <c r="I156" s="14">
        <f t="shared" si="53"/>
        <v>102.193</v>
      </c>
      <c r="J156" s="14">
        <f t="shared" si="53"/>
        <v>102.193</v>
      </c>
      <c r="K156" s="80">
        <f t="shared" si="49"/>
        <v>237.063</v>
      </c>
    </row>
    <row r="157" spans="1:11" ht="15">
      <c r="A157" s="8"/>
      <c r="B157" s="69">
        <v>2250</v>
      </c>
      <c r="C157" s="76">
        <f t="shared" si="30"/>
        <v>13.68</v>
      </c>
      <c r="D157" s="75">
        <f t="shared" si="40"/>
        <v>13.68</v>
      </c>
      <c r="E157" s="75">
        <f t="shared" si="54"/>
        <v>13.68</v>
      </c>
      <c r="F157" s="3">
        <f t="shared" si="54"/>
        <v>0</v>
      </c>
      <c r="G157" s="3">
        <f t="shared" si="54"/>
        <v>0</v>
      </c>
      <c r="H157" s="3">
        <f t="shared" si="54"/>
        <v>0</v>
      </c>
      <c r="I157" s="14">
        <f t="shared" si="53"/>
        <v>0</v>
      </c>
      <c r="J157" s="14">
        <f t="shared" si="53"/>
        <v>0</v>
      </c>
      <c r="K157" s="80">
        <f t="shared" si="49"/>
        <v>13.68</v>
      </c>
    </row>
    <row r="158" spans="1:11" ht="15">
      <c r="A158" s="8"/>
      <c r="B158" s="69">
        <v>2282</v>
      </c>
      <c r="C158" s="76">
        <f t="shared" si="30"/>
        <v>0</v>
      </c>
      <c r="D158" s="75">
        <f t="shared" si="40"/>
        <v>0</v>
      </c>
      <c r="E158" s="75">
        <f t="shared" si="54"/>
        <v>0</v>
      </c>
      <c r="F158" s="3">
        <f t="shared" si="54"/>
        <v>0</v>
      </c>
      <c r="G158" s="3">
        <f t="shared" si="54"/>
        <v>0</v>
      </c>
      <c r="H158" s="3">
        <f t="shared" si="54"/>
        <v>0</v>
      </c>
      <c r="I158" s="14">
        <f>I194</f>
        <v>0</v>
      </c>
      <c r="J158" s="14">
        <f>J194</f>
        <v>0</v>
      </c>
      <c r="K158" s="80">
        <f t="shared" si="49"/>
        <v>0</v>
      </c>
    </row>
    <row r="159" spans="1:11" ht="15">
      <c r="A159" s="8"/>
      <c r="B159" s="69">
        <v>2730</v>
      </c>
      <c r="C159" s="76">
        <f t="shared" si="30"/>
        <v>437.73299999999995</v>
      </c>
      <c r="D159" s="75">
        <f t="shared" si="40"/>
        <v>437.73299999999995</v>
      </c>
      <c r="E159" s="75">
        <f t="shared" si="54"/>
        <v>437.73299999999995</v>
      </c>
      <c r="F159" s="3">
        <f t="shared" si="54"/>
        <v>0</v>
      </c>
      <c r="G159" s="3">
        <f t="shared" si="54"/>
        <v>0</v>
      </c>
      <c r="H159" s="3">
        <f t="shared" si="54"/>
        <v>0</v>
      </c>
      <c r="I159" s="14">
        <f>I195+I213</f>
        <v>0</v>
      </c>
      <c r="J159" s="14">
        <f>J195+J213</f>
        <v>0</v>
      </c>
      <c r="K159" s="80">
        <f t="shared" si="49"/>
        <v>437.73299999999995</v>
      </c>
    </row>
    <row r="160" spans="1:11" ht="15">
      <c r="A160" s="46"/>
      <c r="B160" s="71">
        <v>2800</v>
      </c>
      <c r="C160" s="76">
        <f t="shared" si="30"/>
        <v>0</v>
      </c>
      <c r="D160" s="75">
        <f t="shared" si="40"/>
        <v>0</v>
      </c>
      <c r="E160" s="75">
        <f t="shared" si="54"/>
        <v>0</v>
      </c>
      <c r="F160" s="3">
        <f t="shared" si="54"/>
        <v>0</v>
      </c>
      <c r="G160" s="3">
        <f t="shared" si="54"/>
        <v>0</v>
      </c>
      <c r="H160" s="3">
        <f t="shared" si="54"/>
        <v>0</v>
      </c>
      <c r="I160" s="14">
        <f>I196</f>
        <v>0</v>
      </c>
      <c r="J160" s="14">
        <f>J196</f>
        <v>0</v>
      </c>
      <c r="K160" s="80">
        <f t="shared" si="49"/>
        <v>0</v>
      </c>
    </row>
    <row r="161" spans="1:11" ht="15">
      <c r="A161" s="46"/>
      <c r="B161" s="71">
        <v>3110</v>
      </c>
      <c r="C161" s="76">
        <f t="shared" si="30"/>
        <v>0</v>
      </c>
      <c r="D161" s="75">
        <f t="shared" si="40"/>
        <v>0</v>
      </c>
      <c r="E161" s="75">
        <f t="shared" si="54"/>
        <v>0</v>
      </c>
      <c r="F161" s="3">
        <f t="shared" si="54"/>
        <v>0</v>
      </c>
      <c r="G161" s="3">
        <f t="shared" si="54"/>
        <v>0</v>
      </c>
      <c r="H161" s="3">
        <f t="shared" si="54"/>
        <v>0</v>
      </c>
      <c r="I161" s="3">
        <f>J161</f>
        <v>0</v>
      </c>
      <c r="J161" s="3">
        <f>J215</f>
        <v>0</v>
      </c>
      <c r="K161" s="80">
        <f t="shared" si="49"/>
        <v>0</v>
      </c>
    </row>
    <row r="162" spans="1:11" ht="60">
      <c r="A162" s="46"/>
      <c r="B162" s="70" t="s">
        <v>83</v>
      </c>
      <c r="C162" s="76">
        <f>D162+H162</f>
        <v>195.343</v>
      </c>
      <c r="D162" s="75">
        <f aca="true" t="shared" si="55" ref="D162:J162">D163+D164+D165+D166+D167+D172</f>
        <v>195.343</v>
      </c>
      <c r="E162" s="75">
        <f t="shared" si="55"/>
        <v>195.343</v>
      </c>
      <c r="F162" s="3">
        <f t="shared" si="55"/>
        <v>0</v>
      </c>
      <c r="G162" s="3">
        <f t="shared" si="55"/>
        <v>0</v>
      </c>
      <c r="H162" s="3">
        <f t="shared" si="55"/>
        <v>0</v>
      </c>
      <c r="I162" s="3">
        <f t="shared" si="55"/>
        <v>0</v>
      </c>
      <c r="J162" s="3">
        <f t="shared" si="55"/>
        <v>0</v>
      </c>
      <c r="K162" s="80">
        <f>C162+I162</f>
        <v>195.343</v>
      </c>
    </row>
    <row r="163" spans="1:11" ht="15">
      <c r="A163" s="46"/>
      <c r="B163" s="67" t="s">
        <v>15</v>
      </c>
      <c r="C163" s="76">
        <f aca="true" t="shared" si="56" ref="C163:C178">D163+H163</f>
        <v>0</v>
      </c>
      <c r="D163" s="75">
        <f>SUM(E163:G163)</f>
        <v>0</v>
      </c>
      <c r="E163" s="75"/>
      <c r="F163" s="3"/>
      <c r="G163" s="3"/>
      <c r="H163" s="14"/>
      <c r="I163" s="14"/>
      <c r="J163" s="14"/>
      <c r="K163" s="80">
        <f aca="true" t="shared" si="57" ref="K163:K179">C163+I163</f>
        <v>0</v>
      </c>
    </row>
    <row r="164" spans="1:11" ht="15">
      <c r="A164" s="46"/>
      <c r="B164" s="68" t="s">
        <v>16</v>
      </c>
      <c r="C164" s="76">
        <f t="shared" si="56"/>
        <v>0</v>
      </c>
      <c r="D164" s="75">
        <f aca="true" t="shared" si="58" ref="D164:D178">SUM(E164:G164)</f>
        <v>0</v>
      </c>
      <c r="E164" s="75"/>
      <c r="F164" s="3"/>
      <c r="G164" s="3"/>
      <c r="H164" s="14"/>
      <c r="I164" s="14"/>
      <c r="J164" s="14"/>
      <c r="K164" s="80">
        <f t="shared" si="57"/>
        <v>0</v>
      </c>
    </row>
    <row r="165" spans="1:11" ht="15">
      <c r="A165" s="46"/>
      <c r="B165" s="68" t="s">
        <v>22</v>
      </c>
      <c r="C165" s="76">
        <f t="shared" si="56"/>
        <v>0</v>
      </c>
      <c r="D165" s="75">
        <f t="shared" si="58"/>
        <v>0</v>
      </c>
      <c r="E165" s="75"/>
      <c r="F165" s="3"/>
      <c r="G165" s="3"/>
      <c r="H165" s="14"/>
      <c r="I165" s="14"/>
      <c r="J165" s="14"/>
      <c r="K165" s="80">
        <f t="shared" si="57"/>
        <v>0</v>
      </c>
    </row>
    <row r="166" spans="1:11" ht="15">
      <c r="A166" s="46"/>
      <c r="B166" s="68" t="s">
        <v>24</v>
      </c>
      <c r="C166" s="76">
        <f t="shared" si="56"/>
        <v>0</v>
      </c>
      <c r="D166" s="75">
        <f t="shared" si="58"/>
        <v>0</v>
      </c>
      <c r="E166" s="75"/>
      <c r="F166" s="3"/>
      <c r="G166" s="3"/>
      <c r="H166" s="14"/>
      <c r="I166" s="14"/>
      <c r="J166" s="14"/>
      <c r="K166" s="80">
        <f t="shared" si="57"/>
        <v>0</v>
      </c>
    </row>
    <row r="167" spans="1:11" ht="15">
      <c r="A167" s="46"/>
      <c r="B167" s="68" t="s">
        <v>17</v>
      </c>
      <c r="C167" s="76">
        <f t="shared" si="56"/>
        <v>0</v>
      </c>
      <c r="D167" s="75">
        <f t="shared" si="58"/>
        <v>0</v>
      </c>
      <c r="E167" s="75">
        <f aca="true" t="shared" si="59" ref="E167:J167">SUM(E168:E171)</f>
        <v>0</v>
      </c>
      <c r="F167" s="3">
        <f t="shared" si="59"/>
        <v>0</v>
      </c>
      <c r="G167" s="3">
        <f t="shared" si="59"/>
        <v>0</v>
      </c>
      <c r="H167" s="3">
        <f t="shared" si="59"/>
        <v>0</v>
      </c>
      <c r="I167" s="3">
        <f t="shared" si="59"/>
        <v>0</v>
      </c>
      <c r="J167" s="3">
        <f t="shared" si="59"/>
        <v>0</v>
      </c>
      <c r="K167" s="80">
        <f t="shared" si="57"/>
        <v>0</v>
      </c>
    </row>
    <row r="168" spans="1:11" ht="15">
      <c r="A168" s="46"/>
      <c r="B168" s="68">
        <v>2272</v>
      </c>
      <c r="C168" s="76">
        <f t="shared" si="56"/>
        <v>0</v>
      </c>
      <c r="D168" s="75">
        <f t="shared" si="58"/>
        <v>0</v>
      </c>
      <c r="E168" s="75"/>
      <c r="F168" s="3"/>
      <c r="G168" s="3"/>
      <c r="H168" s="14"/>
      <c r="I168" s="14"/>
      <c r="J168" s="14"/>
      <c r="K168" s="80">
        <f t="shared" si="57"/>
        <v>0</v>
      </c>
    </row>
    <row r="169" spans="1:11" ht="15">
      <c r="A169" s="46"/>
      <c r="B169" s="68">
        <v>2273</v>
      </c>
      <c r="C169" s="76">
        <f t="shared" si="56"/>
        <v>0</v>
      </c>
      <c r="D169" s="75">
        <f t="shared" si="58"/>
        <v>0</v>
      </c>
      <c r="E169" s="75"/>
      <c r="F169" s="3"/>
      <c r="G169" s="3"/>
      <c r="H169" s="14"/>
      <c r="I169" s="14"/>
      <c r="J169" s="14"/>
      <c r="K169" s="80">
        <f t="shared" si="57"/>
        <v>0</v>
      </c>
    </row>
    <row r="170" spans="1:11" ht="15">
      <c r="A170" s="46"/>
      <c r="B170" s="68">
        <v>2274</v>
      </c>
      <c r="C170" s="76">
        <f t="shared" si="56"/>
        <v>0</v>
      </c>
      <c r="D170" s="75">
        <f t="shared" si="58"/>
        <v>0</v>
      </c>
      <c r="E170" s="75"/>
      <c r="F170" s="3"/>
      <c r="G170" s="3"/>
      <c r="H170" s="14"/>
      <c r="I170" s="14"/>
      <c r="J170" s="14"/>
      <c r="K170" s="80">
        <f t="shared" si="57"/>
        <v>0</v>
      </c>
    </row>
    <row r="171" spans="1:11" ht="15">
      <c r="A171" s="46"/>
      <c r="B171" s="68">
        <v>2275</v>
      </c>
      <c r="C171" s="76">
        <f t="shared" si="56"/>
        <v>0</v>
      </c>
      <c r="D171" s="75">
        <f t="shared" si="58"/>
        <v>0</v>
      </c>
      <c r="E171" s="75"/>
      <c r="F171" s="3"/>
      <c r="G171" s="3"/>
      <c r="H171" s="14"/>
      <c r="I171" s="14"/>
      <c r="J171" s="14"/>
      <c r="K171" s="80">
        <f t="shared" si="57"/>
        <v>0</v>
      </c>
    </row>
    <row r="172" spans="1:11" ht="15">
      <c r="A172" s="46"/>
      <c r="B172" s="69" t="s">
        <v>18</v>
      </c>
      <c r="C172" s="76">
        <f t="shared" si="56"/>
        <v>195.343</v>
      </c>
      <c r="D172" s="75">
        <f t="shared" si="58"/>
        <v>195.343</v>
      </c>
      <c r="E172" s="75">
        <f aca="true" t="shared" si="60" ref="E172:J172">SUM(E173:E178)</f>
        <v>195.343</v>
      </c>
      <c r="F172" s="3">
        <f t="shared" si="60"/>
        <v>0</v>
      </c>
      <c r="G172" s="3">
        <f t="shared" si="60"/>
        <v>0</v>
      </c>
      <c r="H172" s="3">
        <f t="shared" si="60"/>
        <v>0</v>
      </c>
      <c r="I172" s="3">
        <f t="shared" si="60"/>
        <v>0</v>
      </c>
      <c r="J172" s="3">
        <f t="shared" si="60"/>
        <v>0</v>
      </c>
      <c r="K172" s="80">
        <f t="shared" si="57"/>
        <v>195.343</v>
      </c>
    </row>
    <row r="173" spans="1:11" ht="15">
      <c r="A173" s="46"/>
      <c r="B173" s="69">
        <v>2210</v>
      </c>
      <c r="C173" s="76">
        <f t="shared" si="56"/>
        <v>0</v>
      </c>
      <c r="D173" s="75">
        <f t="shared" si="58"/>
        <v>0</v>
      </c>
      <c r="E173" s="75"/>
      <c r="F173" s="3"/>
      <c r="G173" s="3"/>
      <c r="H173" s="14"/>
      <c r="I173" s="14"/>
      <c r="J173" s="14"/>
      <c r="K173" s="80">
        <f t="shared" si="57"/>
        <v>0</v>
      </c>
    </row>
    <row r="174" spans="1:11" ht="15">
      <c r="A174" s="46"/>
      <c r="B174" s="69">
        <v>2240</v>
      </c>
      <c r="C174" s="76">
        <f t="shared" si="56"/>
        <v>0</v>
      </c>
      <c r="D174" s="75">
        <f t="shared" si="58"/>
        <v>0</v>
      </c>
      <c r="E174" s="75"/>
      <c r="F174" s="3"/>
      <c r="G174" s="3"/>
      <c r="H174" s="14"/>
      <c r="I174" s="14"/>
      <c r="J174" s="14"/>
      <c r="K174" s="80">
        <f t="shared" si="57"/>
        <v>0</v>
      </c>
    </row>
    <row r="175" spans="1:11" ht="15">
      <c r="A175" s="46"/>
      <c r="B175" s="69">
        <v>2250</v>
      </c>
      <c r="C175" s="76">
        <f t="shared" si="56"/>
        <v>0</v>
      </c>
      <c r="D175" s="75">
        <f t="shared" si="58"/>
        <v>0</v>
      </c>
      <c r="E175" s="75"/>
      <c r="F175" s="3"/>
      <c r="G175" s="3"/>
      <c r="H175" s="14"/>
      <c r="I175" s="14"/>
      <c r="J175" s="14"/>
      <c r="K175" s="80">
        <f t="shared" si="57"/>
        <v>0</v>
      </c>
    </row>
    <row r="176" spans="1:11" ht="15">
      <c r="A176" s="46"/>
      <c r="B176" s="69">
        <v>2282</v>
      </c>
      <c r="C176" s="76">
        <f t="shared" si="56"/>
        <v>0</v>
      </c>
      <c r="D176" s="75">
        <f t="shared" si="58"/>
        <v>0</v>
      </c>
      <c r="E176" s="75"/>
      <c r="F176" s="3"/>
      <c r="G176" s="3"/>
      <c r="H176" s="14"/>
      <c r="I176" s="14"/>
      <c r="J176" s="14"/>
      <c r="K176" s="80">
        <f t="shared" si="57"/>
        <v>0</v>
      </c>
    </row>
    <row r="177" spans="1:11" ht="15">
      <c r="A177" s="46"/>
      <c r="B177" s="69">
        <v>2730</v>
      </c>
      <c r="C177" s="76">
        <f t="shared" si="56"/>
        <v>195.343</v>
      </c>
      <c r="D177" s="75">
        <f t="shared" si="58"/>
        <v>195.343</v>
      </c>
      <c r="E177" s="75">
        <v>195.343</v>
      </c>
      <c r="F177" s="3"/>
      <c r="G177" s="3"/>
      <c r="H177" s="14"/>
      <c r="I177" s="14"/>
      <c r="J177" s="14"/>
      <c r="K177" s="80">
        <f t="shared" si="57"/>
        <v>195.343</v>
      </c>
    </row>
    <row r="178" spans="1:11" ht="15">
      <c r="A178" s="46"/>
      <c r="B178" s="71">
        <v>2800</v>
      </c>
      <c r="C178" s="76">
        <f t="shared" si="56"/>
        <v>0</v>
      </c>
      <c r="D178" s="75">
        <f t="shared" si="58"/>
        <v>0</v>
      </c>
      <c r="E178" s="75"/>
      <c r="F178" s="3"/>
      <c r="G178" s="3"/>
      <c r="H178" s="14"/>
      <c r="I178" s="14"/>
      <c r="J178" s="14"/>
      <c r="K178" s="80">
        <f t="shared" si="57"/>
        <v>0</v>
      </c>
    </row>
    <row r="179" spans="1:11" ht="15">
      <c r="A179" s="46"/>
      <c r="B179" s="71">
        <v>3110</v>
      </c>
      <c r="C179" s="76">
        <f>D179+H179</f>
        <v>0</v>
      </c>
      <c r="D179" s="75">
        <f>SUM(E179:G179)</f>
        <v>0</v>
      </c>
      <c r="E179" s="75"/>
      <c r="F179" s="3"/>
      <c r="G179" s="3"/>
      <c r="H179" s="14"/>
      <c r="I179" s="14"/>
      <c r="J179" s="14"/>
      <c r="K179" s="80">
        <f t="shared" si="57"/>
        <v>0</v>
      </c>
    </row>
    <row r="180" spans="1:11" ht="45">
      <c r="A180" s="5" t="s">
        <v>20</v>
      </c>
      <c r="B180" s="70" t="s">
        <v>77</v>
      </c>
      <c r="C180" s="76">
        <f>D180+H180</f>
        <v>2215.544</v>
      </c>
      <c r="D180" s="76">
        <f aca="true" t="shared" si="61" ref="D180:J180">D181+D182+D183+D184+D185+D190</f>
        <v>2215.544</v>
      </c>
      <c r="E180" s="76">
        <f t="shared" si="61"/>
        <v>684.744</v>
      </c>
      <c r="F180" s="2">
        <f t="shared" si="61"/>
        <v>0</v>
      </c>
      <c r="G180" s="2">
        <f t="shared" si="61"/>
        <v>1530.7999999999997</v>
      </c>
      <c r="H180" s="13">
        <f t="shared" si="61"/>
        <v>0</v>
      </c>
      <c r="I180" s="13">
        <f t="shared" si="61"/>
        <v>102.193</v>
      </c>
      <c r="J180" s="13">
        <f t="shared" si="61"/>
        <v>102.193</v>
      </c>
      <c r="K180" s="80">
        <f>C180+I180</f>
        <v>2317.737</v>
      </c>
    </row>
    <row r="181" spans="1:11" ht="15">
      <c r="A181" s="5"/>
      <c r="B181" s="67" t="s">
        <v>15</v>
      </c>
      <c r="C181" s="76">
        <f>D181+H181</f>
        <v>1173.9479999999999</v>
      </c>
      <c r="D181" s="75">
        <f>SUM(E181:G181)</f>
        <v>1173.9479999999999</v>
      </c>
      <c r="E181" s="75">
        <v>7.8</v>
      </c>
      <c r="F181" s="3"/>
      <c r="G181" s="3">
        <v>1166.148</v>
      </c>
      <c r="H181" s="14"/>
      <c r="I181" s="14"/>
      <c r="J181" s="14"/>
      <c r="K181" s="80">
        <f t="shared" si="49"/>
        <v>1173.9479999999999</v>
      </c>
    </row>
    <row r="182" spans="1:11" ht="15">
      <c r="A182" s="7"/>
      <c r="B182" s="68" t="s">
        <v>16</v>
      </c>
      <c r="C182" s="76">
        <f t="shared" si="30"/>
        <v>258.752</v>
      </c>
      <c r="D182" s="75">
        <f aca="true" t="shared" si="62" ref="D182:D197">SUM(E182:G182)</f>
        <v>258.752</v>
      </c>
      <c r="E182" s="75">
        <v>2.2</v>
      </c>
      <c r="F182" s="3"/>
      <c r="G182" s="3">
        <v>256.552</v>
      </c>
      <c r="H182" s="14"/>
      <c r="I182" s="14"/>
      <c r="J182" s="14"/>
      <c r="K182" s="80">
        <f t="shared" si="49"/>
        <v>258.752</v>
      </c>
    </row>
    <row r="183" spans="1:11" ht="15">
      <c r="A183" s="7"/>
      <c r="B183" s="68" t="s">
        <v>22</v>
      </c>
      <c r="C183" s="76">
        <f aca="true" t="shared" si="63" ref="C183:C254">D183+H183</f>
        <v>118.73</v>
      </c>
      <c r="D183" s="75">
        <f t="shared" si="62"/>
        <v>118.73</v>
      </c>
      <c r="E183" s="75">
        <v>81.412</v>
      </c>
      <c r="F183" s="3"/>
      <c r="G183" s="3">
        <v>37.318</v>
      </c>
      <c r="H183" s="14"/>
      <c r="I183" s="14"/>
      <c r="J183" s="14"/>
      <c r="K183" s="80">
        <f t="shared" si="49"/>
        <v>118.73</v>
      </c>
    </row>
    <row r="184" spans="1:11" ht="15">
      <c r="A184" s="8"/>
      <c r="B184" s="68" t="s">
        <v>24</v>
      </c>
      <c r="C184" s="76">
        <f t="shared" si="63"/>
        <v>50</v>
      </c>
      <c r="D184" s="75">
        <f t="shared" si="62"/>
        <v>50</v>
      </c>
      <c r="E184" s="75">
        <v>50</v>
      </c>
      <c r="F184" s="3"/>
      <c r="G184" s="3"/>
      <c r="H184" s="14"/>
      <c r="I184" s="14"/>
      <c r="J184" s="14"/>
      <c r="K184" s="80">
        <f t="shared" si="49"/>
        <v>50</v>
      </c>
    </row>
    <row r="185" spans="1:11" ht="15">
      <c r="A185" s="8"/>
      <c r="B185" s="68" t="s">
        <v>17</v>
      </c>
      <c r="C185" s="76">
        <f t="shared" si="63"/>
        <v>500</v>
      </c>
      <c r="D185" s="75">
        <f t="shared" si="62"/>
        <v>500</v>
      </c>
      <c r="E185" s="75">
        <f>SUM(E186:E186:E189)</f>
        <v>500</v>
      </c>
      <c r="F185" s="3">
        <f>SUM(F186:F186:F189)</f>
        <v>0</v>
      </c>
      <c r="G185" s="3">
        <f>SUM(G186:G186:G189)</f>
        <v>0</v>
      </c>
      <c r="H185" s="14">
        <f>SUM(H186:H186:H189)</f>
        <v>0</v>
      </c>
      <c r="I185" s="14"/>
      <c r="J185" s="14"/>
      <c r="K185" s="80">
        <f t="shared" si="49"/>
        <v>500</v>
      </c>
    </row>
    <row r="186" spans="1:11" ht="15">
      <c r="A186" s="8"/>
      <c r="B186" s="68">
        <v>2272</v>
      </c>
      <c r="C186" s="76">
        <f t="shared" si="63"/>
        <v>20</v>
      </c>
      <c r="D186" s="75">
        <f t="shared" si="62"/>
        <v>20</v>
      </c>
      <c r="E186" s="75">
        <v>20</v>
      </c>
      <c r="F186" s="3"/>
      <c r="G186" s="3"/>
      <c r="H186" s="14"/>
      <c r="I186" s="14"/>
      <c r="J186" s="14"/>
      <c r="K186" s="80">
        <f t="shared" si="49"/>
        <v>20</v>
      </c>
    </row>
    <row r="187" spans="1:11" ht="15">
      <c r="A187" s="8"/>
      <c r="B187" s="68">
        <v>2273</v>
      </c>
      <c r="C187" s="76">
        <f t="shared" si="63"/>
        <v>150</v>
      </c>
      <c r="D187" s="75">
        <f t="shared" si="62"/>
        <v>150</v>
      </c>
      <c r="E187" s="75">
        <v>150</v>
      </c>
      <c r="F187" s="3"/>
      <c r="G187" s="3"/>
      <c r="H187" s="14"/>
      <c r="I187" s="14"/>
      <c r="J187" s="14"/>
      <c r="K187" s="80">
        <f t="shared" si="49"/>
        <v>150</v>
      </c>
    </row>
    <row r="188" spans="1:11" ht="15">
      <c r="A188" s="8"/>
      <c r="B188" s="68">
        <v>2274</v>
      </c>
      <c r="C188" s="76">
        <f t="shared" si="63"/>
        <v>110</v>
      </c>
      <c r="D188" s="75">
        <f t="shared" si="62"/>
        <v>110</v>
      </c>
      <c r="E188" s="75">
        <v>110</v>
      </c>
      <c r="F188" s="3"/>
      <c r="G188" s="3"/>
      <c r="H188" s="14"/>
      <c r="I188" s="14"/>
      <c r="J188" s="14"/>
      <c r="K188" s="80">
        <f t="shared" si="49"/>
        <v>110</v>
      </c>
    </row>
    <row r="189" spans="1:11" ht="15">
      <c r="A189" s="8"/>
      <c r="B189" s="68">
        <v>2275</v>
      </c>
      <c r="C189" s="76">
        <f t="shared" si="63"/>
        <v>220</v>
      </c>
      <c r="D189" s="75">
        <f t="shared" si="62"/>
        <v>220</v>
      </c>
      <c r="E189" s="75">
        <v>220</v>
      </c>
      <c r="F189" s="3"/>
      <c r="G189" s="3"/>
      <c r="H189" s="14"/>
      <c r="I189" s="14"/>
      <c r="J189" s="14"/>
      <c r="K189" s="80">
        <f t="shared" si="49"/>
        <v>220</v>
      </c>
    </row>
    <row r="190" spans="1:11" ht="15">
      <c r="A190" s="8"/>
      <c r="B190" s="69" t="s">
        <v>18</v>
      </c>
      <c r="C190" s="76">
        <f t="shared" si="63"/>
        <v>114.114</v>
      </c>
      <c r="D190" s="75">
        <f>SUM(E190:G190)</f>
        <v>114.114</v>
      </c>
      <c r="E190" s="75">
        <f aca="true" t="shared" si="64" ref="E190:J190">SUM(E191:E196)</f>
        <v>43.332</v>
      </c>
      <c r="F190" s="3">
        <f t="shared" si="64"/>
        <v>0</v>
      </c>
      <c r="G190" s="3">
        <f t="shared" si="64"/>
        <v>70.782</v>
      </c>
      <c r="H190" s="14">
        <f t="shared" si="64"/>
        <v>0</v>
      </c>
      <c r="I190" s="14">
        <f t="shared" si="64"/>
        <v>102.193</v>
      </c>
      <c r="J190" s="14">
        <f t="shared" si="64"/>
        <v>102.193</v>
      </c>
      <c r="K190" s="80">
        <f t="shared" si="49"/>
        <v>216.30700000000002</v>
      </c>
    </row>
    <row r="191" spans="1:11" ht="15">
      <c r="A191" s="8"/>
      <c r="B191" s="69">
        <v>2210</v>
      </c>
      <c r="C191" s="76">
        <f t="shared" si="63"/>
        <v>0</v>
      </c>
      <c r="D191" s="75">
        <f t="shared" si="62"/>
        <v>0</v>
      </c>
      <c r="E191" s="75"/>
      <c r="F191" s="3"/>
      <c r="G191" s="3"/>
      <c r="H191" s="14"/>
      <c r="I191" s="14"/>
      <c r="J191" s="14"/>
      <c r="K191" s="80">
        <f t="shared" si="49"/>
        <v>0</v>
      </c>
    </row>
    <row r="192" spans="1:11" ht="15">
      <c r="A192" s="8"/>
      <c r="B192" s="69">
        <v>2240</v>
      </c>
      <c r="C192" s="76">
        <f t="shared" si="63"/>
        <v>73.714</v>
      </c>
      <c r="D192" s="75">
        <f t="shared" si="62"/>
        <v>73.714</v>
      </c>
      <c r="E192" s="75">
        <v>2.932</v>
      </c>
      <c r="F192" s="3"/>
      <c r="G192" s="3">
        <v>70.782</v>
      </c>
      <c r="H192" s="14"/>
      <c r="I192" s="14">
        <f>J192</f>
        <v>102.193</v>
      </c>
      <c r="J192" s="14">
        <v>102.193</v>
      </c>
      <c r="K192" s="80">
        <f t="shared" si="49"/>
        <v>175.90699999999998</v>
      </c>
    </row>
    <row r="193" spans="1:11" ht="15">
      <c r="A193" s="8"/>
      <c r="B193" s="69">
        <v>2250</v>
      </c>
      <c r="C193" s="76">
        <f t="shared" si="63"/>
        <v>5.4</v>
      </c>
      <c r="D193" s="75">
        <f t="shared" si="62"/>
        <v>5.4</v>
      </c>
      <c r="E193" s="75">
        <v>5.4</v>
      </c>
      <c r="F193" s="3"/>
      <c r="G193" s="3"/>
      <c r="H193" s="14"/>
      <c r="I193" s="14"/>
      <c r="J193" s="14"/>
      <c r="K193" s="80">
        <f t="shared" si="49"/>
        <v>5.4</v>
      </c>
    </row>
    <row r="194" spans="1:11" ht="15">
      <c r="A194" s="8"/>
      <c r="B194" s="69">
        <v>2282</v>
      </c>
      <c r="C194" s="76">
        <f t="shared" si="63"/>
        <v>0</v>
      </c>
      <c r="D194" s="75">
        <f t="shared" si="62"/>
        <v>0</v>
      </c>
      <c r="E194" s="75"/>
      <c r="F194" s="3"/>
      <c r="G194" s="3"/>
      <c r="H194" s="14"/>
      <c r="I194" s="14"/>
      <c r="J194" s="14"/>
      <c r="K194" s="80">
        <f t="shared" si="49"/>
        <v>0</v>
      </c>
    </row>
    <row r="195" spans="1:11" ht="15">
      <c r="A195" s="8"/>
      <c r="B195" s="69">
        <v>2730</v>
      </c>
      <c r="C195" s="76">
        <f t="shared" si="63"/>
        <v>35</v>
      </c>
      <c r="D195" s="75">
        <f t="shared" si="62"/>
        <v>35</v>
      </c>
      <c r="E195" s="75">
        <v>35</v>
      </c>
      <c r="F195" s="3"/>
      <c r="G195" s="3"/>
      <c r="H195" s="14"/>
      <c r="I195" s="14"/>
      <c r="J195" s="14"/>
      <c r="K195" s="80">
        <f t="shared" si="49"/>
        <v>35</v>
      </c>
    </row>
    <row r="196" spans="1:11" ht="15">
      <c r="A196" s="46"/>
      <c r="B196" s="71">
        <v>2800</v>
      </c>
      <c r="C196" s="76">
        <f t="shared" si="63"/>
        <v>0</v>
      </c>
      <c r="D196" s="75">
        <f t="shared" si="62"/>
        <v>0</v>
      </c>
      <c r="E196" s="75"/>
      <c r="F196" s="3"/>
      <c r="G196" s="3"/>
      <c r="H196" s="14"/>
      <c r="I196" s="14"/>
      <c r="J196" s="14"/>
      <c r="K196" s="80">
        <f t="shared" si="49"/>
        <v>0</v>
      </c>
    </row>
    <row r="197" spans="1:11" ht="15">
      <c r="A197" s="46"/>
      <c r="B197" s="71">
        <v>3110</v>
      </c>
      <c r="C197" s="76">
        <f t="shared" si="63"/>
        <v>0</v>
      </c>
      <c r="D197" s="75">
        <f t="shared" si="62"/>
        <v>0</v>
      </c>
      <c r="E197" s="75"/>
      <c r="F197" s="3"/>
      <c r="G197" s="3"/>
      <c r="H197" s="14"/>
      <c r="I197" s="14"/>
      <c r="J197" s="14"/>
      <c r="K197" s="80">
        <f t="shared" si="49"/>
        <v>0</v>
      </c>
    </row>
    <row r="198" spans="1:11" ht="71.25" customHeight="1">
      <c r="A198" s="5" t="s">
        <v>21</v>
      </c>
      <c r="B198" s="70" t="s">
        <v>76</v>
      </c>
      <c r="C198" s="76">
        <f t="shared" si="63"/>
        <v>865.3710000000001</v>
      </c>
      <c r="D198" s="76">
        <f>D199+D200+D201+D202+D203+D208</f>
        <v>865.3710000000001</v>
      </c>
      <c r="E198" s="76">
        <f aca="true" t="shared" si="65" ref="E198:J198">E199+E200+E201+E202+E203+E208</f>
        <v>865.3710000000001</v>
      </c>
      <c r="F198" s="2">
        <f t="shared" si="65"/>
        <v>0</v>
      </c>
      <c r="G198" s="2">
        <f t="shared" si="65"/>
        <v>0</v>
      </c>
      <c r="H198" s="13">
        <f t="shared" si="65"/>
        <v>0</v>
      </c>
      <c r="I198" s="13">
        <f t="shared" si="65"/>
        <v>0</v>
      </c>
      <c r="J198" s="13">
        <f t="shared" si="65"/>
        <v>0</v>
      </c>
      <c r="K198" s="80">
        <f t="shared" si="49"/>
        <v>865.3710000000001</v>
      </c>
    </row>
    <row r="199" spans="1:11" ht="15">
      <c r="A199" s="5"/>
      <c r="B199" s="67" t="s">
        <v>15</v>
      </c>
      <c r="C199" s="76">
        <f t="shared" si="63"/>
        <v>88.504</v>
      </c>
      <c r="D199" s="75">
        <f aca="true" t="shared" si="66" ref="D199:D215">SUM(E199:G199)</f>
        <v>88.504</v>
      </c>
      <c r="E199" s="75">
        <v>88.504</v>
      </c>
      <c r="F199" s="3"/>
      <c r="G199" s="3"/>
      <c r="H199" s="14"/>
      <c r="I199" s="14"/>
      <c r="J199" s="14"/>
      <c r="K199" s="80">
        <f t="shared" si="49"/>
        <v>88.504</v>
      </c>
    </row>
    <row r="200" spans="1:13" ht="15">
      <c r="A200" s="7"/>
      <c r="B200" s="68" t="s">
        <v>16</v>
      </c>
      <c r="C200" s="76">
        <f t="shared" si="63"/>
        <v>26.133</v>
      </c>
      <c r="D200" s="75">
        <f t="shared" si="66"/>
        <v>26.133</v>
      </c>
      <c r="E200" s="75">
        <v>26.133</v>
      </c>
      <c r="F200" s="3"/>
      <c r="G200" s="3"/>
      <c r="H200" s="14"/>
      <c r="I200" s="14"/>
      <c r="J200" s="14"/>
      <c r="K200" s="80">
        <f t="shared" si="49"/>
        <v>26.133</v>
      </c>
      <c r="M200" s="40"/>
    </row>
    <row r="201" spans="1:11" ht="15">
      <c r="A201" s="7"/>
      <c r="B201" s="68" t="s">
        <v>22</v>
      </c>
      <c r="C201" s="76">
        <f t="shared" si="63"/>
        <v>103.5</v>
      </c>
      <c r="D201" s="75">
        <f t="shared" si="66"/>
        <v>103.5</v>
      </c>
      <c r="E201" s="75">
        <v>103.5</v>
      </c>
      <c r="F201" s="3"/>
      <c r="G201" s="3"/>
      <c r="H201" s="14"/>
      <c r="I201" s="14"/>
      <c r="J201" s="14"/>
      <c r="K201" s="80">
        <f t="shared" si="49"/>
        <v>103.5</v>
      </c>
    </row>
    <row r="202" spans="1:11" ht="15">
      <c r="A202" s="8"/>
      <c r="B202" s="68" t="s">
        <v>24</v>
      </c>
      <c r="C202" s="76">
        <f t="shared" si="63"/>
        <v>24.908</v>
      </c>
      <c r="D202" s="75">
        <f t="shared" si="66"/>
        <v>24.908</v>
      </c>
      <c r="E202" s="75">
        <v>24.908</v>
      </c>
      <c r="F202" s="3"/>
      <c r="G202" s="3"/>
      <c r="H202" s="14"/>
      <c r="I202" s="14"/>
      <c r="J202" s="14"/>
      <c r="K202" s="80">
        <f t="shared" si="49"/>
        <v>24.908</v>
      </c>
    </row>
    <row r="203" spans="1:11" ht="15">
      <c r="A203" s="8"/>
      <c r="B203" s="68" t="s">
        <v>17</v>
      </c>
      <c r="C203" s="76">
        <f t="shared" si="63"/>
        <v>225.5</v>
      </c>
      <c r="D203" s="75">
        <f t="shared" si="66"/>
        <v>225.5</v>
      </c>
      <c r="E203" s="75">
        <f>SUM(E204:E204:E207)</f>
        <v>225.5</v>
      </c>
      <c r="F203" s="3">
        <f>SUM(F204:F204:F207)</f>
        <v>0</v>
      </c>
      <c r="G203" s="3">
        <f>SUM(G204:G204:G207)</f>
        <v>0</v>
      </c>
      <c r="H203" s="14">
        <f>SUM(H204:H204:H207)</f>
        <v>0</v>
      </c>
      <c r="I203" s="14">
        <f>SUM(I204:I204:I207)</f>
        <v>0</v>
      </c>
      <c r="J203" s="14">
        <f>SUM(J204:J204:J207)</f>
        <v>0</v>
      </c>
      <c r="K203" s="80">
        <f t="shared" si="49"/>
        <v>225.5</v>
      </c>
    </row>
    <row r="204" spans="1:11" ht="15">
      <c r="A204" s="8"/>
      <c r="B204" s="68">
        <v>2272</v>
      </c>
      <c r="C204" s="76">
        <f t="shared" si="63"/>
        <v>5.5</v>
      </c>
      <c r="D204" s="75">
        <f t="shared" si="66"/>
        <v>5.5</v>
      </c>
      <c r="E204" s="75">
        <v>5.5</v>
      </c>
      <c r="F204" s="3"/>
      <c r="G204" s="3"/>
      <c r="H204" s="14"/>
      <c r="I204" s="14"/>
      <c r="J204" s="14"/>
      <c r="K204" s="80">
        <f t="shared" si="49"/>
        <v>5.5</v>
      </c>
    </row>
    <row r="205" spans="1:11" ht="15">
      <c r="A205" s="8"/>
      <c r="B205" s="68">
        <v>2273</v>
      </c>
      <c r="C205" s="76">
        <f t="shared" si="63"/>
        <v>170</v>
      </c>
      <c r="D205" s="75">
        <f t="shared" si="66"/>
        <v>170</v>
      </c>
      <c r="E205" s="75">
        <v>170</v>
      </c>
      <c r="F205" s="3"/>
      <c r="G205" s="3"/>
      <c r="H205" s="14"/>
      <c r="I205" s="14"/>
      <c r="J205" s="14"/>
      <c r="K205" s="80">
        <f t="shared" si="49"/>
        <v>170</v>
      </c>
    </row>
    <row r="206" spans="1:11" ht="15">
      <c r="A206" s="8"/>
      <c r="B206" s="68">
        <v>2274</v>
      </c>
      <c r="C206" s="76">
        <f t="shared" si="63"/>
        <v>20</v>
      </c>
      <c r="D206" s="75">
        <f t="shared" si="66"/>
        <v>20</v>
      </c>
      <c r="E206" s="75">
        <v>20</v>
      </c>
      <c r="F206" s="3"/>
      <c r="G206" s="3"/>
      <c r="H206" s="14"/>
      <c r="I206" s="14"/>
      <c r="J206" s="14"/>
      <c r="K206" s="80">
        <f t="shared" si="49"/>
        <v>20</v>
      </c>
    </row>
    <row r="207" spans="1:11" ht="15">
      <c r="A207" s="8"/>
      <c r="B207" s="68">
        <v>2275</v>
      </c>
      <c r="C207" s="76">
        <f t="shared" si="63"/>
        <v>30</v>
      </c>
      <c r="D207" s="75">
        <f t="shared" si="66"/>
        <v>30</v>
      </c>
      <c r="E207" s="75">
        <v>30</v>
      </c>
      <c r="F207" s="3"/>
      <c r="G207" s="3"/>
      <c r="H207" s="14"/>
      <c r="I207" s="14"/>
      <c r="J207" s="14"/>
      <c r="K207" s="80">
        <f t="shared" si="49"/>
        <v>30</v>
      </c>
    </row>
    <row r="208" spans="1:11" ht="15">
      <c r="A208" s="8"/>
      <c r="B208" s="69" t="s">
        <v>18</v>
      </c>
      <c r="C208" s="76">
        <f>D208+H208</f>
        <v>396.826</v>
      </c>
      <c r="D208" s="75">
        <f>SUM(E208:G208)</f>
        <v>396.826</v>
      </c>
      <c r="E208" s="75">
        <f>SUM(E209:E214)</f>
        <v>396.826</v>
      </c>
      <c r="F208" s="3">
        <f>SUM(F209:F214)</f>
        <v>0</v>
      </c>
      <c r="G208" s="3">
        <f>SUM(G209:G214)</f>
        <v>0</v>
      </c>
      <c r="H208" s="3">
        <f>SUM(H209:H214)</f>
        <v>0</v>
      </c>
      <c r="I208" s="14">
        <f>J208</f>
        <v>0</v>
      </c>
      <c r="J208" s="14">
        <f>SUM(J209:J215)</f>
        <v>0</v>
      </c>
      <c r="K208" s="80">
        <f t="shared" si="49"/>
        <v>396.826</v>
      </c>
    </row>
    <row r="209" spans="1:11" ht="15">
      <c r="A209" s="8"/>
      <c r="B209" s="69">
        <v>2210</v>
      </c>
      <c r="C209" s="76">
        <f t="shared" si="63"/>
        <v>120</v>
      </c>
      <c r="D209" s="75">
        <f t="shared" si="66"/>
        <v>120</v>
      </c>
      <c r="E209" s="75">
        <v>120</v>
      </c>
      <c r="F209" s="3"/>
      <c r="G209" s="3"/>
      <c r="H209" s="14"/>
      <c r="I209" s="14"/>
      <c r="J209" s="14"/>
      <c r="K209" s="80">
        <f t="shared" si="49"/>
        <v>120</v>
      </c>
    </row>
    <row r="210" spans="1:11" ht="15">
      <c r="A210" s="8"/>
      <c r="B210" s="69">
        <v>2240</v>
      </c>
      <c r="C210" s="76">
        <f t="shared" si="63"/>
        <v>61.156</v>
      </c>
      <c r="D210" s="75">
        <f t="shared" si="66"/>
        <v>61.156</v>
      </c>
      <c r="E210" s="75">
        <v>61.156</v>
      </c>
      <c r="F210" s="3"/>
      <c r="G210" s="3"/>
      <c r="H210" s="14"/>
      <c r="I210" s="14"/>
      <c r="J210" s="14"/>
      <c r="K210" s="80">
        <f t="shared" si="49"/>
        <v>61.156</v>
      </c>
    </row>
    <row r="211" spans="1:11" ht="15">
      <c r="A211" s="8"/>
      <c r="B211" s="69">
        <v>2250</v>
      </c>
      <c r="C211" s="76">
        <f t="shared" si="63"/>
        <v>8.28</v>
      </c>
      <c r="D211" s="75">
        <f t="shared" si="66"/>
        <v>8.28</v>
      </c>
      <c r="E211" s="75">
        <v>8.28</v>
      </c>
      <c r="F211" s="3"/>
      <c r="G211" s="3"/>
      <c r="H211" s="14"/>
      <c r="I211" s="14"/>
      <c r="J211" s="14"/>
      <c r="K211" s="80">
        <f t="shared" si="49"/>
        <v>8.28</v>
      </c>
    </row>
    <row r="212" spans="1:11" ht="15">
      <c r="A212" s="8"/>
      <c r="B212" s="69">
        <v>2282</v>
      </c>
      <c r="C212" s="76">
        <f t="shared" si="63"/>
        <v>0</v>
      </c>
      <c r="D212" s="75">
        <f t="shared" si="66"/>
        <v>0</v>
      </c>
      <c r="E212" s="75"/>
      <c r="F212" s="3"/>
      <c r="G212" s="3"/>
      <c r="H212" s="14"/>
      <c r="I212" s="14"/>
      <c r="J212" s="14"/>
      <c r="K212" s="80">
        <f t="shared" si="49"/>
        <v>0</v>
      </c>
    </row>
    <row r="213" spans="1:11" ht="15">
      <c r="A213" s="8"/>
      <c r="B213" s="69">
        <v>2730</v>
      </c>
      <c r="C213" s="76">
        <f t="shared" si="63"/>
        <v>207.39</v>
      </c>
      <c r="D213" s="75">
        <f t="shared" si="66"/>
        <v>207.39</v>
      </c>
      <c r="E213" s="75">
        <v>207.39</v>
      </c>
      <c r="F213" s="3"/>
      <c r="G213" s="3"/>
      <c r="H213" s="14"/>
      <c r="I213" s="14"/>
      <c r="J213" s="14"/>
      <c r="K213" s="80">
        <f t="shared" si="49"/>
        <v>207.39</v>
      </c>
    </row>
    <row r="214" spans="1:11" ht="15">
      <c r="A214" s="46"/>
      <c r="B214" s="72">
        <v>2800</v>
      </c>
      <c r="C214" s="76">
        <f t="shared" si="63"/>
        <v>0</v>
      </c>
      <c r="D214" s="75">
        <f t="shared" si="66"/>
        <v>0</v>
      </c>
      <c r="E214" s="75"/>
      <c r="F214" s="3"/>
      <c r="G214" s="3"/>
      <c r="H214" s="14"/>
      <c r="I214" s="14"/>
      <c r="J214" s="14"/>
      <c r="K214" s="80">
        <f t="shared" si="49"/>
        <v>0</v>
      </c>
    </row>
    <row r="215" spans="1:11" ht="15">
      <c r="A215" s="46"/>
      <c r="B215" s="72">
        <v>3110</v>
      </c>
      <c r="C215" s="76">
        <f t="shared" si="63"/>
        <v>0</v>
      </c>
      <c r="D215" s="75">
        <f t="shared" si="66"/>
        <v>0</v>
      </c>
      <c r="E215" s="75"/>
      <c r="F215" s="3"/>
      <c r="G215" s="3"/>
      <c r="H215" s="14"/>
      <c r="I215" s="14">
        <f>J215</f>
        <v>0</v>
      </c>
      <c r="J215" s="14"/>
      <c r="K215" s="80">
        <f t="shared" si="49"/>
        <v>0</v>
      </c>
    </row>
    <row r="216" spans="1:11" ht="15">
      <c r="A216" s="9" t="s">
        <v>23</v>
      </c>
      <c r="B216" s="66" t="s">
        <v>3</v>
      </c>
      <c r="C216" s="76">
        <f t="shared" si="63"/>
        <v>3927.8842000000004</v>
      </c>
      <c r="D216" s="76">
        <f aca="true" t="shared" si="67" ref="D216:J216">D217+D218+D219+D220+D221+D226</f>
        <v>3927.8842000000004</v>
      </c>
      <c r="E216" s="76">
        <f t="shared" si="67"/>
        <v>3927.8842000000004</v>
      </c>
      <c r="F216" s="2">
        <f t="shared" si="67"/>
        <v>0</v>
      </c>
      <c r="G216" s="2">
        <f t="shared" si="67"/>
        <v>0</v>
      </c>
      <c r="H216" s="13">
        <f t="shared" si="67"/>
        <v>0</v>
      </c>
      <c r="I216" s="13">
        <f t="shared" si="67"/>
        <v>0</v>
      </c>
      <c r="J216" s="13">
        <f t="shared" si="67"/>
        <v>0</v>
      </c>
      <c r="K216" s="80">
        <f t="shared" si="49"/>
        <v>3927.8842000000004</v>
      </c>
    </row>
    <row r="217" spans="1:11" ht="15">
      <c r="A217" s="5"/>
      <c r="B217" s="67" t="s">
        <v>15</v>
      </c>
      <c r="C217" s="76">
        <f t="shared" si="63"/>
        <v>2465.943</v>
      </c>
      <c r="D217" s="75">
        <f aca="true" t="shared" si="68" ref="D217:D231">SUM(E217:G217)</f>
        <v>2465.943</v>
      </c>
      <c r="E217" s="75">
        <f aca="true" t="shared" si="69" ref="E217:H220">E233+E249+E277+E293+E264</f>
        <v>2465.943</v>
      </c>
      <c r="F217" s="3">
        <f t="shared" si="69"/>
        <v>0</v>
      </c>
      <c r="G217" s="3">
        <f t="shared" si="69"/>
        <v>0</v>
      </c>
      <c r="H217" s="14">
        <f t="shared" si="69"/>
        <v>0</v>
      </c>
      <c r="I217" s="14">
        <f aca="true" t="shared" si="70" ref="I217:J220">I233+I249+I277+I293+I264</f>
        <v>0</v>
      </c>
      <c r="J217" s="14">
        <f t="shared" si="70"/>
        <v>0</v>
      </c>
      <c r="K217" s="80">
        <f t="shared" si="49"/>
        <v>2465.943</v>
      </c>
    </row>
    <row r="218" spans="1:11" ht="15">
      <c r="A218" s="7"/>
      <c r="B218" s="68" t="s">
        <v>16</v>
      </c>
      <c r="C218" s="76">
        <f t="shared" si="63"/>
        <v>558.4110000000001</v>
      </c>
      <c r="D218" s="75">
        <f t="shared" si="68"/>
        <v>558.4110000000001</v>
      </c>
      <c r="E218" s="75">
        <f t="shared" si="69"/>
        <v>558.4110000000001</v>
      </c>
      <c r="F218" s="3">
        <f t="shared" si="69"/>
        <v>0</v>
      </c>
      <c r="G218" s="3">
        <f t="shared" si="69"/>
        <v>0</v>
      </c>
      <c r="H218" s="14">
        <f t="shared" si="69"/>
        <v>0</v>
      </c>
      <c r="I218" s="14">
        <f t="shared" si="70"/>
        <v>0</v>
      </c>
      <c r="J218" s="14">
        <f t="shared" si="70"/>
        <v>0</v>
      </c>
      <c r="K218" s="80">
        <f t="shared" si="49"/>
        <v>558.4110000000001</v>
      </c>
    </row>
    <row r="219" spans="1:11" ht="15">
      <c r="A219" s="7"/>
      <c r="B219" s="68" t="s">
        <v>22</v>
      </c>
      <c r="C219" s="76">
        <f t="shared" si="63"/>
        <v>17.42</v>
      </c>
      <c r="D219" s="75">
        <f t="shared" si="68"/>
        <v>17.42</v>
      </c>
      <c r="E219" s="75">
        <f t="shared" si="69"/>
        <v>17.42</v>
      </c>
      <c r="F219" s="3">
        <f t="shared" si="69"/>
        <v>0</v>
      </c>
      <c r="G219" s="3">
        <f t="shared" si="69"/>
        <v>0</v>
      </c>
      <c r="H219" s="14">
        <f t="shared" si="69"/>
        <v>0</v>
      </c>
      <c r="I219" s="14">
        <f t="shared" si="70"/>
        <v>0</v>
      </c>
      <c r="J219" s="14">
        <f t="shared" si="70"/>
        <v>0</v>
      </c>
      <c r="K219" s="80">
        <f t="shared" si="49"/>
        <v>17.42</v>
      </c>
    </row>
    <row r="220" spans="1:11" ht="15">
      <c r="A220" s="8"/>
      <c r="B220" s="68" t="s">
        <v>24</v>
      </c>
      <c r="C220" s="76">
        <f t="shared" si="63"/>
        <v>175.27</v>
      </c>
      <c r="D220" s="75">
        <f t="shared" si="68"/>
        <v>175.27</v>
      </c>
      <c r="E220" s="75">
        <f t="shared" si="69"/>
        <v>175.27</v>
      </c>
      <c r="F220" s="3">
        <f t="shared" si="69"/>
        <v>0</v>
      </c>
      <c r="G220" s="3">
        <f t="shared" si="69"/>
        <v>0</v>
      </c>
      <c r="H220" s="14">
        <f t="shared" si="69"/>
        <v>0</v>
      </c>
      <c r="I220" s="14">
        <f t="shared" si="70"/>
        <v>0</v>
      </c>
      <c r="J220" s="14">
        <f t="shared" si="70"/>
        <v>0</v>
      </c>
      <c r="K220" s="80">
        <f t="shared" si="49"/>
        <v>175.27</v>
      </c>
    </row>
    <row r="221" spans="1:11" ht="15">
      <c r="A221" s="8"/>
      <c r="B221" s="68" t="s">
        <v>17</v>
      </c>
      <c r="C221" s="76">
        <f t="shared" si="63"/>
        <v>203.125</v>
      </c>
      <c r="D221" s="75">
        <f t="shared" si="68"/>
        <v>203.125</v>
      </c>
      <c r="E221" s="75">
        <f>SUM(E222:E222:E225)</f>
        <v>203.125</v>
      </c>
      <c r="F221" s="3">
        <f>SUM(F222:F222:F225)</f>
        <v>0</v>
      </c>
      <c r="G221" s="3">
        <f>SUM(G222:G222:G225)</f>
        <v>0</v>
      </c>
      <c r="H221" s="14">
        <f>SUM(H222:H222:H225)</f>
        <v>0</v>
      </c>
      <c r="I221" s="14">
        <f>SUM(I222:I222:I225)</f>
        <v>0</v>
      </c>
      <c r="J221" s="14">
        <f>SUM(J222:J222:J225)</f>
        <v>0</v>
      </c>
      <c r="K221" s="80">
        <f t="shared" si="49"/>
        <v>203.125</v>
      </c>
    </row>
    <row r="222" spans="1:11" ht="15">
      <c r="A222" s="8"/>
      <c r="B222" s="68">
        <v>2271</v>
      </c>
      <c r="C222" s="76">
        <f t="shared" si="63"/>
        <v>7.353</v>
      </c>
      <c r="D222" s="75">
        <f t="shared" si="68"/>
        <v>7.353</v>
      </c>
      <c r="E222" s="75">
        <f>E238+E254+E282+E298</f>
        <v>7.353</v>
      </c>
      <c r="F222" s="3">
        <f>F238+F254+F282+F298+F269</f>
        <v>0</v>
      </c>
      <c r="G222" s="3">
        <f>G238+G254+G282+G298+G269</f>
        <v>0</v>
      </c>
      <c r="H222" s="14">
        <f>H238+H254+H282+H298+H269</f>
        <v>0</v>
      </c>
      <c r="I222" s="14">
        <f>I238+I254+I282+I298+I269</f>
        <v>0</v>
      </c>
      <c r="J222" s="14">
        <f>J238+J254+J282+J298+J269</f>
        <v>0</v>
      </c>
      <c r="K222" s="80">
        <f t="shared" si="49"/>
        <v>7.353</v>
      </c>
    </row>
    <row r="223" spans="1:11" ht="15">
      <c r="A223" s="8"/>
      <c r="B223" s="68">
        <v>2272</v>
      </c>
      <c r="C223" s="76">
        <f t="shared" si="63"/>
        <v>9.951</v>
      </c>
      <c r="D223" s="75">
        <f t="shared" si="68"/>
        <v>9.951</v>
      </c>
      <c r="E223" s="75">
        <f aca="true" t="shared" si="71" ref="E223:H225">E239+E255+E283+E299+E268</f>
        <v>9.951</v>
      </c>
      <c r="F223" s="3">
        <f t="shared" si="71"/>
        <v>0</v>
      </c>
      <c r="G223" s="3">
        <f t="shared" si="71"/>
        <v>0</v>
      </c>
      <c r="H223" s="14">
        <f t="shared" si="71"/>
        <v>0</v>
      </c>
      <c r="I223" s="14">
        <f aca="true" t="shared" si="72" ref="I223:J225">I239+I255+I283+I299+I268</f>
        <v>0</v>
      </c>
      <c r="J223" s="14">
        <f t="shared" si="72"/>
        <v>0</v>
      </c>
      <c r="K223" s="80">
        <f t="shared" si="49"/>
        <v>9.951</v>
      </c>
    </row>
    <row r="224" spans="1:11" ht="15">
      <c r="A224" s="8"/>
      <c r="B224" s="68">
        <v>2273</v>
      </c>
      <c r="C224" s="76">
        <f t="shared" si="63"/>
        <v>167.784</v>
      </c>
      <c r="D224" s="75">
        <f t="shared" si="68"/>
        <v>167.784</v>
      </c>
      <c r="E224" s="75">
        <f t="shared" si="71"/>
        <v>167.784</v>
      </c>
      <c r="F224" s="3">
        <f t="shared" si="71"/>
        <v>0</v>
      </c>
      <c r="G224" s="3">
        <f t="shared" si="71"/>
        <v>0</v>
      </c>
      <c r="H224" s="14">
        <f t="shared" si="71"/>
        <v>0</v>
      </c>
      <c r="I224" s="14">
        <f t="shared" si="72"/>
        <v>0</v>
      </c>
      <c r="J224" s="14">
        <f t="shared" si="72"/>
        <v>0</v>
      </c>
      <c r="K224" s="80">
        <f t="shared" si="49"/>
        <v>167.784</v>
      </c>
    </row>
    <row r="225" spans="1:11" ht="15">
      <c r="A225" s="8"/>
      <c r="B225" s="68">
        <v>2275</v>
      </c>
      <c r="C225" s="76">
        <f t="shared" si="63"/>
        <v>18.037</v>
      </c>
      <c r="D225" s="75">
        <f t="shared" si="68"/>
        <v>18.037</v>
      </c>
      <c r="E225" s="75">
        <f t="shared" si="71"/>
        <v>18.037</v>
      </c>
      <c r="F225" s="3">
        <f t="shared" si="71"/>
        <v>0</v>
      </c>
      <c r="G225" s="3">
        <f t="shared" si="71"/>
        <v>0</v>
      </c>
      <c r="H225" s="14">
        <f t="shared" si="71"/>
        <v>0</v>
      </c>
      <c r="I225" s="14">
        <f t="shared" si="72"/>
        <v>0</v>
      </c>
      <c r="J225" s="14">
        <f t="shared" si="72"/>
        <v>0</v>
      </c>
      <c r="K225" s="80">
        <f t="shared" si="49"/>
        <v>18.037</v>
      </c>
    </row>
    <row r="226" spans="1:11" ht="15">
      <c r="A226" s="8"/>
      <c r="B226" s="69" t="s">
        <v>18</v>
      </c>
      <c r="C226" s="76">
        <f t="shared" si="63"/>
        <v>507.7152</v>
      </c>
      <c r="D226" s="75">
        <f t="shared" si="68"/>
        <v>507.7152</v>
      </c>
      <c r="E226" s="75">
        <f aca="true" t="shared" si="73" ref="E226:J226">SUM(E227:E231)</f>
        <v>507.7152</v>
      </c>
      <c r="F226" s="3">
        <f t="shared" si="73"/>
        <v>0</v>
      </c>
      <c r="G226" s="3">
        <f t="shared" si="73"/>
        <v>0</v>
      </c>
      <c r="H226" s="14">
        <f t="shared" si="73"/>
        <v>0</v>
      </c>
      <c r="I226" s="14">
        <f t="shared" si="73"/>
        <v>0</v>
      </c>
      <c r="J226" s="14">
        <f t="shared" si="73"/>
        <v>0</v>
      </c>
      <c r="K226" s="80">
        <f t="shared" si="49"/>
        <v>507.7152</v>
      </c>
    </row>
    <row r="227" spans="1:11" ht="15">
      <c r="A227" s="8"/>
      <c r="B227" s="69">
        <v>2210</v>
      </c>
      <c r="C227" s="76">
        <f t="shared" si="63"/>
        <v>16.018</v>
      </c>
      <c r="D227" s="75">
        <f t="shared" si="68"/>
        <v>16.018</v>
      </c>
      <c r="E227" s="75">
        <f>E243+E259+E287+E303+E272</f>
        <v>16.018</v>
      </c>
      <c r="F227" s="3">
        <f aca="true" t="shared" si="74" ref="F227:H229">F243+F259+F287+F303+F274</f>
        <v>0</v>
      </c>
      <c r="G227" s="3">
        <f t="shared" si="74"/>
        <v>0</v>
      </c>
      <c r="H227" s="14">
        <f t="shared" si="74"/>
        <v>0</v>
      </c>
      <c r="I227" s="14">
        <f aca="true" t="shared" si="75" ref="I227:J229">I243+I259+I287+I303+I274</f>
        <v>0</v>
      </c>
      <c r="J227" s="14">
        <f t="shared" si="75"/>
        <v>0</v>
      </c>
      <c r="K227" s="80">
        <f t="shared" si="49"/>
        <v>16.018</v>
      </c>
    </row>
    <row r="228" spans="1:11" ht="15">
      <c r="A228" s="8"/>
      <c r="B228" s="69">
        <v>2240</v>
      </c>
      <c r="C228" s="76">
        <f t="shared" si="63"/>
        <v>21.484</v>
      </c>
      <c r="D228" s="75">
        <f t="shared" si="68"/>
        <v>21.484</v>
      </c>
      <c r="E228" s="75">
        <f>E244+E260+E288+E304+E273</f>
        <v>21.484</v>
      </c>
      <c r="F228" s="3">
        <f t="shared" si="74"/>
        <v>0</v>
      </c>
      <c r="G228" s="3">
        <f t="shared" si="74"/>
        <v>0</v>
      </c>
      <c r="H228" s="14">
        <f t="shared" si="74"/>
        <v>0</v>
      </c>
      <c r="I228" s="14">
        <f t="shared" si="75"/>
        <v>0</v>
      </c>
      <c r="J228" s="14">
        <f t="shared" si="75"/>
        <v>0</v>
      </c>
      <c r="K228" s="80">
        <f t="shared" si="49"/>
        <v>21.484</v>
      </c>
    </row>
    <row r="229" spans="1:11" ht="15">
      <c r="A229" s="8"/>
      <c r="B229" s="69">
        <v>2250</v>
      </c>
      <c r="C229" s="76">
        <f t="shared" si="63"/>
        <v>2.882</v>
      </c>
      <c r="D229" s="75">
        <f>SUM(E229:G229)</f>
        <v>2.882</v>
      </c>
      <c r="E229" s="75">
        <f>E245+E261+E289+E305+E274</f>
        <v>2.882</v>
      </c>
      <c r="F229" s="3">
        <f t="shared" si="74"/>
        <v>0</v>
      </c>
      <c r="G229" s="3">
        <f t="shared" si="74"/>
        <v>0</v>
      </c>
      <c r="H229" s="14">
        <f t="shared" si="74"/>
        <v>0</v>
      </c>
      <c r="I229" s="14">
        <f t="shared" si="75"/>
        <v>0</v>
      </c>
      <c r="J229" s="14">
        <f t="shared" si="75"/>
        <v>0</v>
      </c>
      <c r="K229" s="80">
        <f t="shared" si="49"/>
        <v>2.882</v>
      </c>
    </row>
    <row r="230" spans="1:11" ht="15">
      <c r="A230" s="8"/>
      <c r="B230" s="69">
        <v>2282</v>
      </c>
      <c r="C230" s="76">
        <f t="shared" si="63"/>
        <v>33.1312</v>
      </c>
      <c r="D230" s="75">
        <f>SUM(E230:G230)</f>
        <v>33.1312</v>
      </c>
      <c r="E230" s="75">
        <f aca="true" t="shared" si="76" ref="E230:J230">E290+E246</f>
        <v>33.1312</v>
      </c>
      <c r="F230" s="3">
        <f t="shared" si="76"/>
        <v>0</v>
      </c>
      <c r="G230" s="3">
        <f t="shared" si="76"/>
        <v>0</v>
      </c>
      <c r="H230" s="14">
        <f t="shared" si="76"/>
        <v>0</v>
      </c>
      <c r="I230" s="14">
        <f t="shared" si="76"/>
        <v>0</v>
      </c>
      <c r="J230" s="14">
        <f t="shared" si="76"/>
        <v>0</v>
      </c>
      <c r="K230" s="80">
        <f aca="true" t="shared" si="77" ref="K230:K293">C230+I230</f>
        <v>33.1312</v>
      </c>
    </row>
    <row r="231" spans="1:11" ht="15">
      <c r="A231" s="8"/>
      <c r="B231" s="69">
        <v>2730</v>
      </c>
      <c r="C231" s="76">
        <f t="shared" si="63"/>
        <v>434.2</v>
      </c>
      <c r="D231" s="75">
        <f t="shared" si="68"/>
        <v>434.2</v>
      </c>
      <c r="E231" s="75">
        <f aca="true" t="shared" si="78" ref="E231:J231">E247+E262+E275+E306</f>
        <v>434.2</v>
      </c>
      <c r="F231" s="75">
        <f t="shared" si="78"/>
        <v>0</v>
      </c>
      <c r="G231" s="75">
        <f t="shared" si="78"/>
        <v>0</v>
      </c>
      <c r="H231" s="75">
        <f t="shared" si="78"/>
        <v>0</v>
      </c>
      <c r="I231" s="75">
        <f t="shared" si="78"/>
        <v>0</v>
      </c>
      <c r="J231" s="75">
        <f t="shared" si="78"/>
        <v>0</v>
      </c>
      <c r="K231" s="80">
        <f t="shared" si="77"/>
        <v>434.2</v>
      </c>
    </row>
    <row r="232" spans="1:11" ht="45">
      <c r="A232" s="5" t="s">
        <v>57</v>
      </c>
      <c r="B232" s="70" t="s">
        <v>84</v>
      </c>
      <c r="C232" s="76">
        <f t="shared" si="63"/>
        <v>493.54519999999997</v>
      </c>
      <c r="D232" s="76">
        <f aca="true" t="shared" si="79" ref="D232:J232">D233+D234+D235+D236+D237+D242</f>
        <v>493.54519999999997</v>
      </c>
      <c r="E232" s="76">
        <f t="shared" si="79"/>
        <v>493.54519999999997</v>
      </c>
      <c r="F232" s="2">
        <f t="shared" si="79"/>
        <v>0</v>
      </c>
      <c r="G232" s="2">
        <f t="shared" si="79"/>
        <v>0</v>
      </c>
      <c r="H232" s="13">
        <f t="shared" si="79"/>
        <v>0</v>
      </c>
      <c r="I232" s="13">
        <f t="shared" si="79"/>
        <v>0</v>
      </c>
      <c r="J232" s="13">
        <f t="shared" si="79"/>
        <v>0</v>
      </c>
      <c r="K232" s="80">
        <f t="shared" si="77"/>
        <v>493.54519999999997</v>
      </c>
    </row>
    <row r="233" spans="1:11" ht="15">
      <c r="A233" s="5"/>
      <c r="B233" s="67" t="s">
        <v>15</v>
      </c>
      <c r="C233" s="76">
        <f t="shared" si="63"/>
        <v>14.882</v>
      </c>
      <c r="D233" s="75">
        <f aca="true" t="shared" si="80" ref="D233:D247">SUM(E233:G233)</f>
        <v>14.882</v>
      </c>
      <c r="E233" s="75">
        <v>14.882</v>
      </c>
      <c r="F233" s="3"/>
      <c r="G233" s="3"/>
      <c r="H233" s="14"/>
      <c r="I233" s="14"/>
      <c r="J233" s="14"/>
      <c r="K233" s="80">
        <f t="shared" si="77"/>
        <v>14.882</v>
      </c>
    </row>
    <row r="234" spans="1:11" ht="15">
      <c r="A234" s="7"/>
      <c r="B234" s="68" t="s">
        <v>16</v>
      </c>
      <c r="C234" s="76">
        <f t="shared" si="63"/>
        <v>3.274</v>
      </c>
      <c r="D234" s="75">
        <f t="shared" si="80"/>
        <v>3.274</v>
      </c>
      <c r="E234" s="75">
        <v>3.274</v>
      </c>
      <c r="F234" s="3"/>
      <c r="G234" s="3"/>
      <c r="H234" s="14"/>
      <c r="I234" s="14"/>
      <c r="J234" s="14"/>
      <c r="K234" s="80">
        <f t="shared" si="77"/>
        <v>3.274</v>
      </c>
    </row>
    <row r="235" spans="1:11" ht="15">
      <c r="A235" s="7"/>
      <c r="B235" s="68" t="s">
        <v>22</v>
      </c>
      <c r="C235" s="76">
        <f t="shared" si="63"/>
        <v>0</v>
      </c>
      <c r="D235" s="75">
        <f t="shared" si="80"/>
        <v>0</v>
      </c>
      <c r="E235" s="75"/>
      <c r="F235" s="3"/>
      <c r="G235" s="3"/>
      <c r="H235" s="14"/>
      <c r="I235" s="14"/>
      <c r="J235" s="14"/>
      <c r="K235" s="80">
        <f t="shared" si="77"/>
        <v>0</v>
      </c>
    </row>
    <row r="236" spans="1:11" ht="15">
      <c r="A236" s="7"/>
      <c r="B236" s="68" t="s">
        <v>24</v>
      </c>
      <c r="C236" s="76">
        <f t="shared" si="63"/>
        <v>0</v>
      </c>
      <c r="D236" s="75">
        <f t="shared" si="80"/>
        <v>0</v>
      </c>
      <c r="E236" s="75"/>
      <c r="F236" s="3"/>
      <c r="G236" s="3"/>
      <c r="H236" s="14"/>
      <c r="I236" s="14"/>
      <c r="J236" s="14"/>
      <c r="K236" s="80">
        <f t="shared" si="77"/>
        <v>0</v>
      </c>
    </row>
    <row r="237" spans="1:11" ht="15">
      <c r="A237" s="7"/>
      <c r="B237" s="68" t="s">
        <v>17</v>
      </c>
      <c r="C237" s="76">
        <f t="shared" si="63"/>
        <v>0</v>
      </c>
      <c r="D237" s="75">
        <f t="shared" si="80"/>
        <v>0</v>
      </c>
      <c r="E237" s="75">
        <f aca="true" t="shared" si="81" ref="E237:J237">SUM(E238:E241)</f>
        <v>0</v>
      </c>
      <c r="F237" s="3">
        <f t="shared" si="81"/>
        <v>0</v>
      </c>
      <c r="G237" s="3">
        <f t="shared" si="81"/>
        <v>0</v>
      </c>
      <c r="H237" s="14">
        <f t="shared" si="81"/>
        <v>0</v>
      </c>
      <c r="I237" s="14">
        <f t="shared" si="81"/>
        <v>0</v>
      </c>
      <c r="J237" s="14">
        <f t="shared" si="81"/>
        <v>0</v>
      </c>
      <c r="K237" s="80">
        <f t="shared" si="77"/>
        <v>0</v>
      </c>
    </row>
    <row r="238" spans="1:11" ht="15">
      <c r="A238" s="8"/>
      <c r="B238" s="68">
        <v>2271</v>
      </c>
      <c r="C238" s="76">
        <f>D238+H238</f>
        <v>0</v>
      </c>
      <c r="D238" s="75">
        <f>SUM(E238:G238)</f>
        <v>0</v>
      </c>
      <c r="E238" s="75"/>
      <c r="F238" s="3"/>
      <c r="G238" s="3"/>
      <c r="H238" s="14"/>
      <c r="I238" s="14"/>
      <c r="J238" s="14"/>
      <c r="K238" s="80">
        <f t="shared" si="77"/>
        <v>0</v>
      </c>
    </row>
    <row r="239" spans="1:11" ht="15">
      <c r="A239" s="8"/>
      <c r="B239" s="68">
        <v>2272</v>
      </c>
      <c r="C239" s="76">
        <f t="shared" si="63"/>
        <v>0</v>
      </c>
      <c r="D239" s="75">
        <f t="shared" si="80"/>
        <v>0</v>
      </c>
      <c r="E239" s="75"/>
      <c r="F239" s="3"/>
      <c r="G239" s="3"/>
      <c r="H239" s="14"/>
      <c r="I239" s="14"/>
      <c r="J239" s="14"/>
      <c r="K239" s="80">
        <f t="shared" si="77"/>
        <v>0</v>
      </c>
    </row>
    <row r="240" spans="1:11" ht="15">
      <c r="A240" s="8"/>
      <c r="B240" s="68">
        <v>2273</v>
      </c>
      <c r="C240" s="76">
        <f t="shared" si="63"/>
        <v>0</v>
      </c>
      <c r="D240" s="75">
        <f t="shared" si="80"/>
        <v>0</v>
      </c>
      <c r="E240" s="75"/>
      <c r="F240" s="3"/>
      <c r="G240" s="3"/>
      <c r="H240" s="14"/>
      <c r="I240" s="14"/>
      <c r="J240" s="14"/>
      <c r="K240" s="80">
        <f t="shared" si="77"/>
        <v>0</v>
      </c>
    </row>
    <row r="241" spans="1:11" ht="15">
      <c r="A241" s="8"/>
      <c r="B241" s="68">
        <v>2275</v>
      </c>
      <c r="C241" s="76">
        <f t="shared" si="63"/>
        <v>0</v>
      </c>
      <c r="D241" s="75">
        <f t="shared" si="80"/>
        <v>0</v>
      </c>
      <c r="E241" s="75"/>
      <c r="F241" s="3"/>
      <c r="G241" s="3"/>
      <c r="H241" s="14"/>
      <c r="I241" s="14"/>
      <c r="J241" s="14"/>
      <c r="K241" s="80">
        <f t="shared" si="77"/>
        <v>0</v>
      </c>
    </row>
    <row r="242" spans="1:11" ht="15">
      <c r="A242" s="8"/>
      <c r="B242" s="69" t="s">
        <v>18</v>
      </c>
      <c r="C242" s="76">
        <f t="shared" si="63"/>
        <v>475.38919999999996</v>
      </c>
      <c r="D242" s="75">
        <f t="shared" si="80"/>
        <v>475.38919999999996</v>
      </c>
      <c r="E242" s="75">
        <f aca="true" t="shared" si="82" ref="E242:J242">SUM(E243:E247)</f>
        <v>475.38919999999996</v>
      </c>
      <c r="F242" s="3">
        <f t="shared" si="82"/>
        <v>0</v>
      </c>
      <c r="G242" s="3">
        <f t="shared" si="82"/>
        <v>0</v>
      </c>
      <c r="H242" s="14">
        <f t="shared" si="82"/>
        <v>0</v>
      </c>
      <c r="I242" s="14">
        <f t="shared" si="82"/>
        <v>0</v>
      </c>
      <c r="J242" s="14">
        <f t="shared" si="82"/>
        <v>0</v>
      </c>
      <c r="K242" s="80">
        <f t="shared" si="77"/>
        <v>475.38919999999996</v>
      </c>
    </row>
    <row r="243" spans="1:11" ht="15">
      <c r="A243" s="8"/>
      <c r="B243" s="69">
        <v>2210</v>
      </c>
      <c r="C243" s="76">
        <f t="shared" si="63"/>
        <v>9.658</v>
      </c>
      <c r="D243" s="75">
        <f t="shared" si="80"/>
        <v>9.658</v>
      </c>
      <c r="E243" s="75">
        <v>9.658</v>
      </c>
      <c r="F243" s="3"/>
      <c r="G243" s="3"/>
      <c r="H243" s="14"/>
      <c r="I243" s="14"/>
      <c r="J243" s="14"/>
      <c r="K243" s="80">
        <f t="shared" si="77"/>
        <v>9.658</v>
      </c>
    </row>
    <row r="244" spans="1:11" ht="15">
      <c r="A244" s="8"/>
      <c r="B244" s="69">
        <v>2240</v>
      </c>
      <c r="C244" s="76">
        <f t="shared" si="63"/>
        <v>0</v>
      </c>
      <c r="D244" s="75">
        <f t="shared" si="80"/>
        <v>0</v>
      </c>
      <c r="E244" s="75"/>
      <c r="F244" s="3"/>
      <c r="G244" s="3"/>
      <c r="H244" s="14"/>
      <c r="I244" s="14"/>
      <c r="J244" s="14"/>
      <c r="K244" s="80">
        <f t="shared" si="77"/>
        <v>0</v>
      </c>
    </row>
    <row r="245" spans="1:11" ht="15">
      <c r="A245" s="8"/>
      <c r="B245" s="69">
        <v>2250</v>
      </c>
      <c r="C245" s="76">
        <f t="shared" si="63"/>
        <v>0</v>
      </c>
      <c r="D245" s="75">
        <f t="shared" si="80"/>
        <v>0</v>
      </c>
      <c r="E245" s="75"/>
      <c r="F245" s="3"/>
      <c r="G245" s="3"/>
      <c r="H245" s="14"/>
      <c r="I245" s="14"/>
      <c r="J245" s="14"/>
      <c r="K245" s="80">
        <f t="shared" si="77"/>
        <v>0</v>
      </c>
    </row>
    <row r="246" spans="1:11" ht="15">
      <c r="A246" s="8"/>
      <c r="B246" s="69">
        <v>2282</v>
      </c>
      <c r="C246" s="76">
        <f t="shared" si="63"/>
        <v>31.5312</v>
      </c>
      <c r="D246" s="75">
        <f t="shared" si="80"/>
        <v>31.5312</v>
      </c>
      <c r="E246" s="75">
        <v>31.5312</v>
      </c>
      <c r="F246" s="3"/>
      <c r="G246" s="3"/>
      <c r="H246" s="14"/>
      <c r="I246" s="14"/>
      <c r="J246" s="14"/>
      <c r="K246" s="80">
        <f t="shared" si="77"/>
        <v>31.5312</v>
      </c>
    </row>
    <row r="247" spans="1:11" ht="15">
      <c r="A247" s="8"/>
      <c r="B247" s="69">
        <v>2730</v>
      </c>
      <c r="C247" s="76">
        <f t="shared" si="63"/>
        <v>434.2</v>
      </c>
      <c r="D247" s="75">
        <f t="shared" si="80"/>
        <v>434.2</v>
      </c>
      <c r="E247" s="75">
        <v>434.2</v>
      </c>
      <c r="F247" s="3"/>
      <c r="G247" s="3"/>
      <c r="H247" s="14"/>
      <c r="I247" s="14"/>
      <c r="J247" s="14"/>
      <c r="K247" s="80">
        <f t="shared" si="77"/>
        <v>434.2</v>
      </c>
    </row>
    <row r="248" spans="1:11" ht="45">
      <c r="A248" s="9" t="s">
        <v>58</v>
      </c>
      <c r="B248" s="70" t="s">
        <v>43</v>
      </c>
      <c r="C248" s="76">
        <f t="shared" si="63"/>
        <v>222.273</v>
      </c>
      <c r="D248" s="76">
        <f aca="true" t="shared" si="83" ref="D248:J248">D249+D250+D251+D252+D253+D258</f>
        <v>222.273</v>
      </c>
      <c r="E248" s="76">
        <f t="shared" si="83"/>
        <v>222.273</v>
      </c>
      <c r="F248" s="2">
        <f t="shared" si="83"/>
        <v>0</v>
      </c>
      <c r="G248" s="2">
        <f t="shared" si="83"/>
        <v>0</v>
      </c>
      <c r="H248" s="13">
        <f t="shared" si="83"/>
        <v>0</v>
      </c>
      <c r="I248" s="13">
        <f t="shared" si="83"/>
        <v>0</v>
      </c>
      <c r="J248" s="13">
        <f t="shared" si="83"/>
        <v>0</v>
      </c>
      <c r="K248" s="80">
        <f t="shared" si="77"/>
        <v>222.273</v>
      </c>
    </row>
    <row r="249" spans="1:11" ht="15">
      <c r="A249" s="5"/>
      <c r="B249" s="67" t="s">
        <v>15</v>
      </c>
      <c r="C249" s="76">
        <f t="shared" si="63"/>
        <v>169.55</v>
      </c>
      <c r="D249" s="75">
        <f aca="true" t="shared" si="84" ref="D249:D262">SUM(E249:G249)</f>
        <v>169.55</v>
      </c>
      <c r="E249" s="75">
        <v>169.55</v>
      </c>
      <c r="F249" s="3"/>
      <c r="G249" s="3"/>
      <c r="H249" s="14"/>
      <c r="I249" s="14"/>
      <c r="J249" s="14"/>
      <c r="K249" s="80">
        <f t="shared" si="77"/>
        <v>169.55</v>
      </c>
    </row>
    <row r="250" spans="1:11" ht="15">
      <c r="A250" s="7"/>
      <c r="B250" s="68" t="s">
        <v>16</v>
      </c>
      <c r="C250" s="76">
        <f t="shared" si="63"/>
        <v>37.302</v>
      </c>
      <c r="D250" s="75">
        <f t="shared" si="84"/>
        <v>37.302</v>
      </c>
      <c r="E250" s="75">
        <v>37.302</v>
      </c>
      <c r="F250" s="3"/>
      <c r="G250" s="3"/>
      <c r="H250" s="14"/>
      <c r="I250" s="14"/>
      <c r="J250" s="14"/>
      <c r="K250" s="80">
        <f t="shared" si="77"/>
        <v>37.302</v>
      </c>
    </row>
    <row r="251" spans="1:11" ht="15">
      <c r="A251" s="7"/>
      <c r="B251" s="68" t="s">
        <v>22</v>
      </c>
      <c r="C251" s="76">
        <f t="shared" si="63"/>
        <v>0</v>
      </c>
      <c r="D251" s="75">
        <f t="shared" si="84"/>
        <v>0</v>
      </c>
      <c r="E251" s="75"/>
      <c r="F251" s="3"/>
      <c r="G251" s="3"/>
      <c r="H251" s="14"/>
      <c r="I251" s="14"/>
      <c r="J251" s="14"/>
      <c r="K251" s="80">
        <f t="shared" si="77"/>
        <v>0</v>
      </c>
    </row>
    <row r="252" spans="1:11" ht="15">
      <c r="A252" s="7"/>
      <c r="B252" s="68" t="s">
        <v>24</v>
      </c>
      <c r="C252" s="76">
        <f t="shared" si="63"/>
        <v>0</v>
      </c>
      <c r="D252" s="75">
        <f t="shared" si="84"/>
        <v>0</v>
      </c>
      <c r="E252" s="75"/>
      <c r="F252" s="3"/>
      <c r="G252" s="3"/>
      <c r="H252" s="14"/>
      <c r="I252" s="14"/>
      <c r="J252" s="14"/>
      <c r="K252" s="80">
        <f t="shared" si="77"/>
        <v>0</v>
      </c>
    </row>
    <row r="253" spans="1:11" ht="15">
      <c r="A253" s="7"/>
      <c r="B253" s="68" t="s">
        <v>17</v>
      </c>
      <c r="C253" s="76">
        <f t="shared" si="63"/>
        <v>15.421</v>
      </c>
      <c r="D253" s="75">
        <f t="shared" si="84"/>
        <v>15.421</v>
      </c>
      <c r="E253" s="75">
        <f aca="true" t="shared" si="85" ref="E253:J253">SUM(E254:E257)</f>
        <v>15.421</v>
      </c>
      <c r="F253" s="3">
        <f t="shared" si="85"/>
        <v>0</v>
      </c>
      <c r="G253" s="3">
        <f t="shared" si="85"/>
        <v>0</v>
      </c>
      <c r="H253" s="14">
        <f t="shared" si="85"/>
        <v>0</v>
      </c>
      <c r="I253" s="14">
        <f t="shared" si="85"/>
        <v>0</v>
      </c>
      <c r="J253" s="14">
        <f t="shared" si="85"/>
        <v>0</v>
      </c>
      <c r="K253" s="80">
        <f t="shared" si="77"/>
        <v>15.421</v>
      </c>
    </row>
    <row r="254" spans="1:11" ht="15">
      <c r="A254" s="8"/>
      <c r="B254" s="68">
        <v>2271</v>
      </c>
      <c r="C254" s="76">
        <f t="shared" si="63"/>
        <v>7.353</v>
      </c>
      <c r="D254" s="75">
        <f t="shared" si="84"/>
        <v>7.353</v>
      </c>
      <c r="E254" s="75">
        <v>7.353</v>
      </c>
      <c r="F254" s="3"/>
      <c r="G254" s="3"/>
      <c r="H254" s="14"/>
      <c r="I254" s="14"/>
      <c r="J254" s="14"/>
      <c r="K254" s="80">
        <f t="shared" si="77"/>
        <v>7.353</v>
      </c>
    </row>
    <row r="255" spans="1:11" ht="15">
      <c r="A255" s="8"/>
      <c r="B255" s="68">
        <v>2272</v>
      </c>
      <c r="C255" s="76">
        <f>D255+H255</f>
        <v>0.409</v>
      </c>
      <c r="D255" s="75">
        <f t="shared" si="84"/>
        <v>0.409</v>
      </c>
      <c r="E255" s="75">
        <v>0.409</v>
      </c>
      <c r="F255" s="3"/>
      <c r="G255" s="3"/>
      <c r="H255" s="14"/>
      <c r="I255" s="14"/>
      <c r="J255" s="14"/>
      <c r="K255" s="80">
        <f t="shared" si="77"/>
        <v>0.409</v>
      </c>
    </row>
    <row r="256" spans="1:11" ht="15">
      <c r="A256" s="8"/>
      <c r="B256" s="68">
        <v>2273</v>
      </c>
      <c r="C256" s="76">
        <f aca="true" t="shared" si="86" ref="C256:C318">D256+H256</f>
        <v>7.659</v>
      </c>
      <c r="D256" s="75">
        <f t="shared" si="84"/>
        <v>7.659</v>
      </c>
      <c r="E256" s="75">
        <v>7.659</v>
      </c>
      <c r="F256" s="3"/>
      <c r="G256" s="3"/>
      <c r="H256" s="14"/>
      <c r="I256" s="14"/>
      <c r="J256" s="14"/>
      <c r="K256" s="80">
        <f t="shared" si="77"/>
        <v>7.659</v>
      </c>
    </row>
    <row r="257" spans="1:11" ht="15">
      <c r="A257" s="8"/>
      <c r="B257" s="68">
        <v>2275</v>
      </c>
      <c r="C257" s="76">
        <f t="shared" si="86"/>
        <v>0</v>
      </c>
      <c r="D257" s="75">
        <f t="shared" si="84"/>
        <v>0</v>
      </c>
      <c r="E257" s="75"/>
      <c r="F257" s="3"/>
      <c r="G257" s="3"/>
      <c r="H257" s="14"/>
      <c r="I257" s="14"/>
      <c r="J257" s="14"/>
      <c r="K257" s="80">
        <f t="shared" si="77"/>
        <v>0</v>
      </c>
    </row>
    <row r="258" spans="1:11" ht="15">
      <c r="A258" s="8"/>
      <c r="B258" s="69" t="s">
        <v>18</v>
      </c>
      <c r="C258" s="76">
        <f t="shared" si="86"/>
        <v>0</v>
      </c>
      <c r="D258" s="75">
        <f t="shared" si="84"/>
        <v>0</v>
      </c>
      <c r="E258" s="75">
        <f aca="true" t="shared" si="87" ref="E258:J258">SUM(E259:E262)</f>
        <v>0</v>
      </c>
      <c r="F258" s="3">
        <f t="shared" si="87"/>
        <v>0</v>
      </c>
      <c r="G258" s="3">
        <f t="shared" si="87"/>
        <v>0</v>
      </c>
      <c r="H258" s="14">
        <f t="shared" si="87"/>
        <v>0</v>
      </c>
      <c r="I258" s="14">
        <f t="shared" si="87"/>
        <v>0</v>
      </c>
      <c r="J258" s="14">
        <f t="shared" si="87"/>
        <v>0</v>
      </c>
      <c r="K258" s="80">
        <f t="shared" si="77"/>
        <v>0</v>
      </c>
    </row>
    <row r="259" spans="1:11" ht="15">
      <c r="A259" s="8"/>
      <c r="B259" s="69">
        <v>2210</v>
      </c>
      <c r="C259" s="76">
        <f t="shared" si="86"/>
        <v>0</v>
      </c>
      <c r="D259" s="75">
        <f t="shared" si="84"/>
        <v>0</v>
      </c>
      <c r="E259" s="75"/>
      <c r="F259" s="3"/>
      <c r="G259" s="3"/>
      <c r="H259" s="14"/>
      <c r="I259" s="14"/>
      <c r="J259" s="14"/>
      <c r="K259" s="80">
        <f t="shared" si="77"/>
        <v>0</v>
      </c>
    </row>
    <row r="260" spans="1:11" ht="15">
      <c r="A260" s="8"/>
      <c r="B260" s="69">
        <v>2240</v>
      </c>
      <c r="C260" s="76">
        <f t="shared" si="86"/>
        <v>0</v>
      </c>
      <c r="D260" s="75">
        <f t="shared" si="84"/>
        <v>0</v>
      </c>
      <c r="E260" s="75"/>
      <c r="F260" s="3"/>
      <c r="G260" s="3"/>
      <c r="H260" s="14"/>
      <c r="I260" s="14"/>
      <c r="J260" s="14"/>
      <c r="K260" s="80">
        <f t="shared" si="77"/>
        <v>0</v>
      </c>
    </row>
    <row r="261" spans="1:11" ht="15">
      <c r="A261" s="8"/>
      <c r="B261" s="69">
        <v>2250</v>
      </c>
      <c r="C261" s="76">
        <f t="shared" si="86"/>
        <v>0</v>
      </c>
      <c r="D261" s="75">
        <f t="shared" si="84"/>
        <v>0</v>
      </c>
      <c r="E261" s="75"/>
      <c r="F261" s="3"/>
      <c r="G261" s="3"/>
      <c r="H261" s="14"/>
      <c r="I261" s="14"/>
      <c r="J261" s="14"/>
      <c r="K261" s="80">
        <f t="shared" si="77"/>
        <v>0</v>
      </c>
    </row>
    <row r="262" spans="1:11" ht="15">
      <c r="A262" s="8"/>
      <c r="B262" s="69">
        <v>2730</v>
      </c>
      <c r="C262" s="76">
        <f t="shared" si="86"/>
        <v>0</v>
      </c>
      <c r="D262" s="75">
        <f t="shared" si="84"/>
        <v>0</v>
      </c>
      <c r="E262" s="75">
        <v>0</v>
      </c>
      <c r="F262" s="3"/>
      <c r="G262" s="3"/>
      <c r="H262" s="14"/>
      <c r="I262" s="14"/>
      <c r="J262" s="14"/>
      <c r="K262" s="80">
        <f t="shared" si="77"/>
        <v>0</v>
      </c>
    </row>
    <row r="263" spans="1:11" ht="117" customHeight="1">
      <c r="A263" s="10" t="s">
        <v>59</v>
      </c>
      <c r="B263" s="73" t="s">
        <v>75</v>
      </c>
      <c r="C263" s="76">
        <f>D263+H263</f>
        <v>0</v>
      </c>
      <c r="D263" s="76">
        <f aca="true" t="shared" si="88" ref="D263:D275">SUM(E263:G263)</f>
        <v>0</v>
      </c>
      <c r="E263" s="76">
        <f aca="true" t="shared" si="89" ref="E263:J263">E264+E265+E266+E267+E271</f>
        <v>0</v>
      </c>
      <c r="F263" s="2">
        <f t="shared" si="89"/>
        <v>0</v>
      </c>
      <c r="G263" s="2">
        <f t="shared" si="89"/>
        <v>0</v>
      </c>
      <c r="H263" s="2">
        <f t="shared" si="89"/>
        <v>0</v>
      </c>
      <c r="I263" s="2">
        <f t="shared" si="89"/>
        <v>0</v>
      </c>
      <c r="J263" s="13">
        <f t="shared" si="89"/>
        <v>0</v>
      </c>
      <c r="K263" s="80">
        <f t="shared" si="77"/>
        <v>0</v>
      </c>
    </row>
    <row r="264" spans="1:11" ht="15">
      <c r="A264" s="10"/>
      <c r="B264" s="67" t="s">
        <v>15</v>
      </c>
      <c r="C264" s="76">
        <f aca="true" t="shared" si="90" ref="C264:C270">D264+H264</f>
        <v>0</v>
      </c>
      <c r="D264" s="75">
        <f t="shared" si="88"/>
        <v>0</v>
      </c>
      <c r="E264" s="75"/>
      <c r="F264" s="3"/>
      <c r="G264" s="3"/>
      <c r="H264" s="14"/>
      <c r="I264" s="14"/>
      <c r="J264" s="14"/>
      <c r="K264" s="80">
        <f t="shared" si="77"/>
        <v>0</v>
      </c>
    </row>
    <row r="265" spans="1:11" ht="15">
      <c r="A265" s="10"/>
      <c r="B265" s="68" t="s">
        <v>16</v>
      </c>
      <c r="C265" s="76">
        <f t="shared" si="90"/>
        <v>0</v>
      </c>
      <c r="D265" s="75">
        <f t="shared" si="88"/>
        <v>0</v>
      </c>
      <c r="E265" s="75"/>
      <c r="F265" s="3">
        <f>SUM(F270:F271)</f>
        <v>0</v>
      </c>
      <c r="G265" s="3">
        <f>SUM(G270:G271)</f>
        <v>0</v>
      </c>
      <c r="H265" s="14">
        <f>SUM(H270:H271)</f>
        <v>0</v>
      </c>
      <c r="I265" s="14">
        <f>SUM(I270:I271)</f>
        <v>0</v>
      </c>
      <c r="J265" s="14">
        <f>SUM(J270:J271)</f>
        <v>0</v>
      </c>
      <c r="K265" s="80">
        <f t="shared" si="77"/>
        <v>0</v>
      </c>
    </row>
    <row r="266" spans="1:11" ht="15">
      <c r="A266" s="10"/>
      <c r="B266" s="68" t="s">
        <v>22</v>
      </c>
      <c r="C266" s="76">
        <f t="shared" si="90"/>
        <v>0</v>
      </c>
      <c r="D266" s="75">
        <f t="shared" si="88"/>
        <v>0</v>
      </c>
      <c r="E266" s="75"/>
      <c r="F266" s="3"/>
      <c r="G266" s="3"/>
      <c r="H266" s="14"/>
      <c r="I266" s="14"/>
      <c r="J266" s="14"/>
      <c r="K266" s="80">
        <f t="shared" si="77"/>
        <v>0</v>
      </c>
    </row>
    <row r="267" spans="1:11" ht="15">
      <c r="A267" s="10"/>
      <c r="B267" s="68" t="s">
        <v>17</v>
      </c>
      <c r="C267" s="76">
        <f t="shared" si="90"/>
        <v>0</v>
      </c>
      <c r="D267" s="75">
        <f t="shared" si="88"/>
        <v>0</v>
      </c>
      <c r="E267" s="75">
        <f>SUM(E268:E270)</f>
        <v>0</v>
      </c>
      <c r="F267" s="3"/>
      <c r="G267" s="3"/>
      <c r="H267" s="14"/>
      <c r="I267" s="14"/>
      <c r="J267" s="14"/>
      <c r="K267" s="80">
        <f t="shared" si="77"/>
        <v>0</v>
      </c>
    </row>
    <row r="268" spans="1:11" ht="15">
      <c r="A268" s="10"/>
      <c r="B268" s="68">
        <v>2272</v>
      </c>
      <c r="C268" s="76">
        <f t="shared" si="90"/>
        <v>0</v>
      </c>
      <c r="D268" s="75">
        <f t="shared" si="88"/>
        <v>0</v>
      </c>
      <c r="E268" s="75"/>
      <c r="F268" s="3"/>
      <c r="G268" s="3"/>
      <c r="H268" s="14"/>
      <c r="I268" s="14"/>
      <c r="J268" s="14"/>
      <c r="K268" s="80">
        <f t="shared" si="77"/>
        <v>0</v>
      </c>
    </row>
    <row r="269" spans="1:11" ht="15">
      <c r="A269" s="10"/>
      <c r="B269" s="68">
        <v>2273</v>
      </c>
      <c r="C269" s="76">
        <f t="shared" si="90"/>
        <v>0</v>
      </c>
      <c r="D269" s="75">
        <f t="shared" si="88"/>
        <v>0</v>
      </c>
      <c r="E269" s="75"/>
      <c r="F269" s="3"/>
      <c r="G269" s="3"/>
      <c r="H269" s="14"/>
      <c r="I269" s="14"/>
      <c r="J269" s="14"/>
      <c r="K269" s="80">
        <f t="shared" si="77"/>
        <v>0</v>
      </c>
    </row>
    <row r="270" spans="1:11" ht="15">
      <c r="A270" s="10"/>
      <c r="B270" s="68">
        <v>2275</v>
      </c>
      <c r="C270" s="76">
        <f t="shared" si="90"/>
        <v>0</v>
      </c>
      <c r="D270" s="75">
        <f t="shared" si="88"/>
        <v>0</v>
      </c>
      <c r="E270" s="75"/>
      <c r="F270" s="3"/>
      <c r="G270" s="3"/>
      <c r="H270" s="14"/>
      <c r="I270" s="14"/>
      <c r="J270" s="14"/>
      <c r="K270" s="80">
        <f t="shared" si="77"/>
        <v>0</v>
      </c>
    </row>
    <row r="271" spans="1:11" ht="15">
      <c r="A271" s="10"/>
      <c r="B271" s="69" t="s">
        <v>18</v>
      </c>
      <c r="C271" s="76">
        <f>D271+H271</f>
        <v>0</v>
      </c>
      <c r="D271" s="75">
        <f t="shared" si="88"/>
        <v>0</v>
      </c>
      <c r="E271" s="75">
        <f>SUM(E272:E274)</f>
        <v>0</v>
      </c>
      <c r="F271" s="3"/>
      <c r="G271" s="3"/>
      <c r="H271" s="14"/>
      <c r="I271" s="14"/>
      <c r="J271" s="14"/>
      <c r="K271" s="80">
        <f t="shared" si="77"/>
        <v>0</v>
      </c>
    </row>
    <row r="272" spans="1:11" ht="15">
      <c r="A272" s="10"/>
      <c r="B272" s="69">
        <v>2210</v>
      </c>
      <c r="C272" s="81">
        <f>D272+H272</f>
        <v>0</v>
      </c>
      <c r="D272" s="77">
        <f t="shared" si="88"/>
        <v>0</v>
      </c>
      <c r="E272" s="77"/>
      <c r="F272" s="47">
        <f>SUM(F273:F274)</f>
        <v>0</v>
      </c>
      <c r="G272" s="47">
        <f>SUM(G273:G274)</f>
        <v>0</v>
      </c>
      <c r="H272" s="48">
        <f>SUM(H273:H274)</f>
        <v>0</v>
      </c>
      <c r="I272" s="48">
        <f>SUM(I273:I274)</f>
        <v>0</v>
      </c>
      <c r="J272" s="48">
        <f>SUM(J273:J274)</f>
        <v>0</v>
      </c>
      <c r="K272" s="80">
        <f t="shared" si="77"/>
        <v>0</v>
      </c>
    </row>
    <row r="273" spans="1:11" ht="15">
      <c r="A273" s="10"/>
      <c r="B273" s="73">
        <v>2240</v>
      </c>
      <c r="C273" s="76">
        <f>D273+H273</f>
        <v>0</v>
      </c>
      <c r="D273" s="75">
        <f t="shared" si="88"/>
        <v>0</v>
      </c>
      <c r="E273" s="75"/>
      <c r="F273" s="3"/>
      <c r="G273" s="3"/>
      <c r="H273" s="14"/>
      <c r="I273" s="14"/>
      <c r="J273" s="14"/>
      <c r="K273" s="80">
        <f t="shared" si="77"/>
        <v>0</v>
      </c>
    </row>
    <row r="274" spans="1:11" ht="15">
      <c r="A274" s="10"/>
      <c r="B274" s="73">
        <v>2250</v>
      </c>
      <c r="C274" s="76">
        <f>D274+H274</f>
        <v>0</v>
      </c>
      <c r="D274" s="75">
        <f t="shared" si="88"/>
        <v>0</v>
      </c>
      <c r="E274" s="75"/>
      <c r="F274" s="3"/>
      <c r="G274" s="3"/>
      <c r="H274" s="14"/>
      <c r="I274" s="14"/>
      <c r="J274" s="14"/>
      <c r="K274" s="80">
        <f t="shared" si="77"/>
        <v>0</v>
      </c>
    </row>
    <row r="275" spans="1:11" ht="15">
      <c r="A275" s="10"/>
      <c r="B275" s="73">
        <v>2730</v>
      </c>
      <c r="C275" s="76">
        <f>D275+H275</f>
        <v>0</v>
      </c>
      <c r="D275" s="75">
        <f t="shared" si="88"/>
        <v>0</v>
      </c>
      <c r="E275" s="75"/>
      <c r="F275" s="3"/>
      <c r="G275" s="3"/>
      <c r="H275" s="14"/>
      <c r="I275" s="14"/>
      <c r="J275" s="14"/>
      <c r="K275" s="80">
        <f t="shared" si="77"/>
        <v>0</v>
      </c>
    </row>
    <row r="276" spans="1:11" ht="49.5" customHeight="1">
      <c r="A276" s="9" t="s">
        <v>60</v>
      </c>
      <c r="B276" s="70" t="s">
        <v>45</v>
      </c>
      <c r="C276" s="76">
        <f t="shared" si="86"/>
        <v>2652.2479999999996</v>
      </c>
      <c r="D276" s="76">
        <f aca="true" t="shared" si="91" ref="D276:J276">D277+D278+D279+D280+D281+D286</f>
        <v>2652.2479999999996</v>
      </c>
      <c r="E276" s="76">
        <f t="shared" si="91"/>
        <v>2652.2479999999996</v>
      </c>
      <c r="F276" s="2">
        <f t="shared" si="91"/>
        <v>0</v>
      </c>
      <c r="G276" s="2">
        <f t="shared" si="91"/>
        <v>0</v>
      </c>
      <c r="H276" s="13">
        <f t="shared" si="91"/>
        <v>0</v>
      </c>
      <c r="I276" s="13">
        <f t="shared" si="91"/>
        <v>0</v>
      </c>
      <c r="J276" s="13">
        <f t="shared" si="91"/>
        <v>0</v>
      </c>
      <c r="K276" s="80">
        <f t="shared" si="77"/>
        <v>2652.2479999999996</v>
      </c>
    </row>
    <row r="277" spans="1:11" ht="15">
      <c r="A277" s="5"/>
      <c r="B277" s="67" t="s">
        <v>15</v>
      </c>
      <c r="C277" s="76">
        <f t="shared" si="86"/>
        <v>1861.339</v>
      </c>
      <c r="D277" s="75">
        <f aca="true" t="shared" si="92" ref="D277:D291">SUM(E277:G277)</f>
        <v>1861.339</v>
      </c>
      <c r="E277" s="75">
        <v>1861.339</v>
      </c>
      <c r="F277" s="3"/>
      <c r="G277" s="3"/>
      <c r="H277" s="14"/>
      <c r="I277" s="14"/>
      <c r="J277" s="14"/>
      <c r="K277" s="80">
        <f t="shared" si="77"/>
        <v>1861.339</v>
      </c>
    </row>
    <row r="278" spans="1:11" ht="15">
      <c r="A278" s="7"/>
      <c r="B278" s="68" t="s">
        <v>16</v>
      </c>
      <c r="C278" s="76">
        <f t="shared" si="86"/>
        <v>409.495</v>
      </c>
      <c r="D278" s="75">
        <f t="shared" si="92"/>
        <v>409.495</v>
      </c>
      <c r="E278" s="75">
        <v>409.495</v>
      </c>
      <c r="F278" s="3"/>
      <c r="G278" s="3"/>
      <c r="H278" s="14"/>
      <c r="I278" s="14"/>
      <c r="J278" s="14"/>
      <c r="K278" s="80">
        <f t="shared" si="77"/>
        <v>409.495</v>
      </c>
    </row>
    <row r="279" spans="1:11" ht="15">
      <c r="A279" s="7"/>
      <c r="B279" s="68" t="s">
        <v>22</v>
      </c>
      <c r="C279" s="76">
        <f t="shared" si="86"/>
        <v>16</v>
      </c>
      <c r="D279" s="75">
        <f t="shared" si="92"/>
        <v>16</v>
      </c>
      <c r="E279" s="75">
        <v>16</v>
      </c>
      <c r="F279" s="3"/>
      <c r="G279" s="3"/>
      <c r="H279" s="14"/>
      <c r="I279" s="14"/>
      <c r="J279" s="14"/>
      <c r="K279" s="80">
        <f t="shared" si="77"/>
        <v>16</v>
      </c>
    </row>
    <row r="280" spans="1:11" ht="15">
      <c r="A280" s="7"/>
      <c r="B280" s="68" t="s">
        <v>24</v>
      </c>
      <c r="C280" s="76">
        <f t="shared" si="86"/>
        <v>175.27</v>
      </c>
      <c r="D280" s="75">
        <f t="shared" si="92"/>
        <v>175.27</v>
      </c>
      <c r="E280" s="75">
        <v>175.27</v>
      </c>
      <c r="F280" s="3"/>
      <c r="G280" s="3"/>
      <c r="H280" s="14"/>
      <c r="I280" s="14"/>
      <c r="J280" s="14"/>
      <c r="K280" s="80">
        <f t="shared" si="77"/>
        <v>175.27</v>
      </c>
    </row>
    <row r="281" spans="1:11" ht="15">
      <c r="A281" s="7"/>
      <c r="B281" s="68" t="s">
        <v>17</v>
      </c>
      <c r="C281" s="76">
        <f>D281+H281</f>
        <v>160.7</v>
      </c>
      <c r="D281" s="75">
        <f t="shared" si="92"/>
        <v>160.7</v>
      </c>
      <c r="E281" s="75">
        <f aca="true" t="shared" si="93" ref="E281:J281">SUM(E282:E285)</f>
        <v>160.7</v>
      </c>
      <c r="F281" s="3">
        <f t="shared" si="93"/>
        <v>0</v>
      </c>
      <c r="G281" s="3">
        <f t="shared" si="93"/>
        <v>0</v>
      </c>
      <c r="H281" s="14">
        <f t="shared" si="93"/>
        <v>0</v>
      </c>
      <c r="I281" s="14">
        <f t="shared" si="93"/>
        <v>0</v>
      </c>
      <c r="J281" s="14">
        <f t="shared" si="93"/>
        <v>0</v>
      </c>
      <c r="K281" s="80">
        <f t="shared" si="77"/>
        <v>160.7</v>
      </c>
    </row>
    <row r="282" spans="1:11" ht="15">
      <c r="A282" s="8"/>
      <c r="B282" s="68">
        <v>2271</v>
      </c>
      <c r="C282" s="76">
        <f t="shared" si="86"/>
        <v>0</v>
      </c>
      <c r="D282" s="75">
        <f t="shared" si="92"/>
        <v>0</v>
      </c>
      <c r="E282" s="75"/>
      <c r="F282" s="3"/>
      <c r="G282" s="3"/>
      <c r="H282" s="14"/>
      <c r="I282" s="14"/>
      <c r="J282" s="14"/>
      <c r="K282" s="80">
        <f t="shared" si="77"/>
        <v>0</v>
      </c>
    </row>
    <row r="283" spans="1:11" ht="15">
      <c r="A283" s="8"/>
      <c r="B283" s="68">
        <v>2272</v>
      </c>
      <c r="C283" s="76">
        <f t="shared" si="86"/>
        <v>5.2</v>
      </c>
      <c r="D283" s="75">
        <f t="shared" si="92"/>
        <v>5.2</v>
      </c>
      <c r="E283" s="75">
        <v>5.2</v>
      </c>
      <c r="F283" s="3"/>
      <c r="G283" s="3"/>
      <c r="H283" s="14"/>
      <c r="I283" s="14"/>
      <c r="J283" s="14"/>
      <c r="K283" s="80">
        <f t="shared" si="77"/>
        <v>5.2</v>
      </c>
    </row>
    <row r="284" spans="1:11" ht="15">
      <c r="A284" s="8"/>
      <c r="B284" s="68">
        <v>2273</v>
      </c>
      <c r="C284" s="76">
        <f t="shared" si="86"/>
        <v>150.5</v>
      </c>
      <c r="D284" s="75">
        <f t="shared" si="92"/>
        <v>150.5</v>
      </c>
      <c r="E284" s="75">
        <v>150.5</v>
      </c>
      <c r="F284" s="3"/>
      <c r="G284" s="3"/>
      <c r="H284" s="14"/>
      <c r="I284" s="14"/>
      <c r="J284" s="14"/>
      <c r="K284" s="80">
        <f t="shared" si="77"/>
        <v>150.5</v>
      </c>
    </row>
    <row r="285" spans="1:11" ht="15">
      <c r="A285" s="8"/>
      <c r="B285" s="68">
        <v>2275</v>
      </c>
      <c r="C285" s="76">
        <f t="shared" si="86"/>
        <v>5</v>
      </c>
      <c r="D285" s="75">
        <f t="shared" si="92"/>
        <v>5</v>
      </c>
      <c r="E285" s="75">
        <v>5</v>
      </c>
      <c r="F285" s="3"/>
      <c r="G285" s="3"/>
      <c r="H285" s="14"/>
      <c r="I285" s="14"/>
      <c r="J285" s="14"/>
      <c r="K285" s="80">
        <f t="shared" si="77"/>
        <v>5</v>
      </c>
    </row>
    <row r="286" spans="1:11" ht="15">
      <c r="A286" s="8"/>
      <c r="B286" s="69" t="s">
        <v>18</v>
      </c>
      <c r="C286" s="76">
        <f t="shared" si="86"/>
        <v>29.444000000000003</v>
      </c>
      <c r="D286" s="75">
        <f t="shared" si="92"/>
        <v>29.444000000000003</v>
      </c>
      <c r="E286" s="75">
        <f aca="true" t="shared" si="94" ref="E286:J286">SUM(E287:E291)</f>
        <v>29.444000000000003</v>
      </c>
      <c r="F286" s="3">
        <f t="shared" si="94"/>
        <v>0</v>
      </c>
      <c r="G286" s="3">
        <f t="shared" si="94"/>
        <v>0</v>
      </c>
      <c r="H286" s="14">
        <f t="shared" si="94"/>
        <v>0</v>
      </c>
      <c r="I286" s="14">
        <f t="shared" si="94"/>
        <v>0</v>
      </c>
      <c r="J286" s="14">
        <f t="shared" si="94"/>
        <v>0</v>
      </c>
      <c r="K286" s="80">
        <f t="shared" si="77"/>
        <v>29.444000000000003</v>
      </c>
    </row>
    <row r="287" spans="1:11" ht="15">
      <c r="A287" s="8"/>
      <c r="B287" s="69">
        <v>2210</v>
      </c>
      <c r="C287" s="76">
        <f t="shared" si="86"/>
        <v>6.36</v>
      </c>
      <c r="D287" s="75">
        <f t="shared" si="92"/>
        <v>6.36</v>
      </c>
      <c r="E287" s="75">
        <v>6.36</v>
      </c>
      <c r="F287" s="3"/>
      <c r="G287" s="3"/>
      <c r="H287" s="14"/>
      <c r="I287" s="14"/>
      <c r="J287" s="14"/>
      <c r="K287" s="80">
        <f t="shared" si="77"/>
        <v>6.36</v>
      </c>
    </row>
    <row r="288" spans="1:11" ht="15">
      <c r="A288" s="8"/>
      <c r="B288" s="69">
        <v>2240</v>
      </c>
      <c r="C288" s="76">
        <f t="shared" si="86"/>
        <v>21.484</v>
      </c>
      <c r="D288" s="75">
        <f t="shared" si="92"/>
        <v>21.484</v>
      </c>
      <c r="E288" s="75">
        <v>21.484</v>
      </c>
      <c r="F288" s="3"/>
      <c r="G288" s="3"/>
      <c r="H288" s="14"/>
      <c r="I288" s="14"/>
      <c r="J288" s="14"/>
      <c r="K288" s="80">
        <f t="shared" si="77"/>
        <v>21.484</v>
      </c>
    </row>
    <row r="289" spans="1:11" ht="15">
      <c r="A289" s="8"/>
      <c r="B289" s="69">
        <v>2250</v>
      </c>
      <c r="C289" s="76">
        <f t="shared" si="86"/>
        <v>0</v>
      </c>
      <c r="D289" s="75">
        <f t="shared" si="92"/>
        <v>0</v>
      </c>
      <c r="E289" s="75"/>
      <c r="F289" s="3"/>
      <c r="G289" s="3"/>
      <c r="H289" s="14"/>
      <c r="I289" s="14"/>
      <c r="J289" s="14"/>
      <c r="K289" s="80">
        <f t="shared" si="77"/>
        <v>0</v>
      </c>
    </row>
    <row r="290" spans="1:11" ht="15">
      <c r="A290" s="8"/>
      <c r="B290" s="69">
        <v>2282</v>
      </c>
      <c r="C290" s="76">
        <f t="shared" si="86"/>
        <v>1.6</v>
      </c>
      <c r="D290" s="75">
        <f t="shared" si="92"/>
        <v>1.6</v>
      </c>
      <c r="E290" s="75">
        <v>1.6</v>
      </c>
      <c r="F290" s="3"/>
      <c r="G290" s="3"/>
      <c r="H290" s="14"/>
      <c r="I290" s="14"/>
      <c r="J290" s="14"/>
      <c r="K290" s="80">
        <f t="shared" si="77"/>
        <v>1.6</v>
      </c>
    </row>
    <row r="291" spans="1:11" ht="15">
      <c r="A291" s="8"/>
      <c r="B291" s="69">
        <v>2730</v>
      </c>
      <c r="C291" s="76">
        <f t="shared" si="86"/>
        <v>0</v>
      </c>
      <c r="D291" s="75">
        <f t="shared" si="92"/>
        <v>0</v>
      </c>
      <c r="E291" s="75"/>
      <c r="F291" s="3"/>
      <c r="G291" s="3"/>
      <c r="H291" s="14"/>
      <c r="I291" s="14"/>
      <c r="J291" s="14"/>
      <c r="K291" s="80">
        <f t="shared" si="77"/>
        <v>0</v>
      </c>
    </row>
    <row r="292" spans="1:11" ht="33.75" customHeight="1">
      <c r="A292" s="9" t="s">
        <v>64</v>
      </c>
      <c r="B292" s="70" t="s">
        <v>44</v>
      </c>
      <c r="C292" s="76">
        <f t="shared" si="86"/>
        <v>559.818</v>
      </c>
      <c r="D292" s="76">
        <f aca="true" t="shared" si="95" ref="D292:J292">D293+D294+D295+D296+D297+D302</f>
        <v>559.818</v>
      </c>
      <c r="E292" s="76">
        <f t="shared" si="95"/>
        <v>559.818</v>
      </c>
      <c r="F292" s="2">
        <f t="shared" si="95"/>
        <v>0</v>
      </c>
      <c r="G292" s="2">
        <f t="shared" si="95"/>
        <v>0</v>
      </c>
      <c r="H292" s="13">
        <f t="shared" si="95"/>
        <v>0</v>
      </c>
      <c r="I292" s="13">
        <f t="shared" si="95"/>
        <v>0</v>
      </c>
      <c r="J292" s="13">
        <f t="shared" si="95"/>
        <v>0</v>
      </c>
      <c r="K292" s="80">
        <f t="shared" si="77"/>
        <v>559.818</v>
      </c>
    </row>
    <row r="293" spans="1:11" ht="15">
      <c r="A293" s="5"/>
      <c r="B293" s="67" t="s">
        <v>15</v>
      </c>
      <c r="C293" s="76">
        <f t="shared" si="86"/>
        <v>420.172</v>
      </c>
      <c r="D293" s="75">
        <f aca="true" t="shared" si="96" ref="D293:D306">SUM(E293:G293)</f>
        <v>420.172</v>
      </c>
      <c r="E293" s="75">
        <v>420.172</v>
      </c>
      <c r="F293" s="3"/>
      <c r="G293" s="3"/>
      <c r="H293" s="14"/>
      <c r="I293" s="14"/>
      <c r="J293" s="14"/>
      <c r="K293" s="80">
        <f t="shared" si="77"/>
        <v>420.172</v>
      </c>
    </row>
    <row r="294" spans="1:11" ht="15">
      <c r="A294" s="7"/>
      <c r="B294" s="68" t="s">
        <v>16</v>
      </c>
      <c r="C294" s="76">
        <f t="shared" si="86"/>
        <v>108.34</v>
      </c>
      <c r="D294" s="75">
        <f t="shared" si="96"/>
        <v>108.34</v>
      </c>
      <c r="E294" s="75">
        <v>108.34</v>
      </c>
      <c r="F294" s="3"/>
      <c r="G294" s="3"/>
      <c r="H294" s="14"/>
      <c r="I294" s="14"/>
      <c r="J294" s="14"/>
      <c r="K294" s="80">
        <f aca="true" t="shared" si="97" ref="K294:K360">C294+I294</f>
        <v>108.34</v>
      </c>
    </row>
    <row r="295" spans="1:11" ht="15">
      <c r="A295" s="7"/>
      <c r="B295" s="68" t="s">
        <v>22</v>
      </c>
      <c r="C295" s="76">
        <f t="shared" si="86"/>
        <v>1.42</v>
      </c>
      <c r="D295" s="75">
        <f t="shared" si="96"/>
        <v>1.42</v>
      </c>
      <c r="E295" s="75">
        <v>1.42</v>
      </c>
      <c r="F295" s="3"/>
      <c r="G295" s="3"/>
      <c r="H295" s="14"/>
      <c r="I295" s="14"/>
      <c r="J295" s="14"/>
      <c r="K295" s="80">
        <f t="shared" si="97"/>
        <v>1.42</v>
      </c>
    </row>
    <row r="296" spans="1:11" ht="15">
      <c r="A296" s="7"/>
      <c r="B296" s="68" t="s">
        <v>24</v>
      </c>
      <c r="C296" s="76">
        <f t="shared" si="86"/>
        <v>0</v>
      </c>
      <c r="D296" s="75">
        <f t="shared" si="96"/>
        <v>0</v>
      </c>
      <c r="E296" s="75"/>
      <c r="F296" s="3"/>
      <c r="G296" s="3"/>
      <c r="H296" s="14"/>
      <c r="I296" s="14"/>
      <c r="J296" s="14"/>
      <c r="K296" s="80">
        <f t="shared" si="97"/>
        <v>0</v>
      </c>
    </row>
    <row r="297" spans="1:11" ht="15">
      <c r="A297" s="7"/>
      <c r="B297" s="68" t="s">
        <v>17</v>
      </c>
      <c r="C297" s="76">
        <f t="shared" si="86"/>
        <v>27.003999999999998</v>
      </c>
      <c r="D297" s="75">
        <f t="shared" si="96"/>
        <v>27.003999999999998</v>
      </c>
      <c r="E297" s="75">
        <f aca="true" t="shared" si="98" ref="E297:J297">SUM(E298:E301)</f>
        <v>27.003999999999998</v>
      </c>
      <c r="F297" s="3">
        <f t="shared" si="98"/>
        <v>0</v>
      </c>
      <c r="G297" s="3">
        <f t="shared" si="98"/>
        <v>0</v>
      </c>
      <c r="H297" s="14">
        <f t="shared" si="98"/>
        <v>0</v>
      </c>
      <c r="I297" s="14">
        <f t="shared" si="98"/>
        <v>0</v>
      </c>
      <c r="J297" s="14">
        <f t="shared" si="98"/>
        <v>0</v>
      </c>
      <c r="K297" s="80">
        <f t="shared" si="97"/>
        <v>27.003999999999998</v>
      </c>
    </row>
    <row r="298" spans="1:11" ht="15">
      <c r="A298" s="8"/>
      <c r="B298" s="68">
        <v>2271</v>
      </c>
      <c r="C298" s="76">
        <f t="shared" si="86"/>
        <v>0</v>
      </c>
      <c r="D298" s="75">
        <f t="shared" si="96"/>
        <v>0</v>
      </c>
      <c r="E298" s="75"/>
      <c r="F298" s="3"/>
      <c r="G298" s="3"/>
      <c r="H298" s="14"/>
      <c r="I298" s="14"/>
      <c r="J298" s="14"/>
      <c r="K298" s="80">
        <f t="shared" si="97"/>
        <v>0</v>
      </c>
    </row>
    <row r="299" spans="1:11" ht="15">
      <c r="A299" s="8"/>
      <c r="B299" s="68">
        <v>2272</v>
      </c>
      <c r="C299" s="76">
        <f t="shared" si="86"/>
        <v>4.342</v>
      </c>
      <c r="D299" s="75">
        <f t="shared" si="96"/>
        <v>4.342</v>
      </c>
      <c r="E299" s="75">
        <v>4.342</v>
      </c>
      <c r="F299" s="3"/>
      <c r="G299" s="3"/>
      <c r="H299" s="14"/>
      <c r="I299" s="14"/>
      <c r="J299" s="14"/>
      <c r="K299" s="80">
        <f t="shared" si="97"/>
        <v>4.342</v>
      </c>
    </row>
    <row r="300" spans="1:11" ht="15">
      <c r="A300" s="8"/>
      <c r="B300" s="68">
        <v>2273</v>
      </c>
      <c r="C300" s="76">
        <f t="shared" si="86"/>
        <v>9.625</v>
      </c>
      <c r="D300" s="75">
        <f t="shared" si="96"/>
        <v>9.625</v>
      </c>
      <c r="E300" s="75">
        <v>9.625</v>
      </c>
      <c r="F300" s="3"/>
      <c r="G300" s="3"/>
      <c r="H300" s="14"/>
      <c r="I300" s="14"/>
      <c r="J300" s="14"/>
      <c r="K300" s="80">
        <f t="shared" si="97"/>
        <v>9.625</v>
      </c>
    </row>
    <row r="301" spans="1:11" ht="15">
      <c r="A301" s="8"/>
      <c r="B301" s="68">
        <v>2275</v>
      </c>
      <c r="C301" s="76">
        <f t="shared" si="86"/>
        <v>13.037</v>
      </c>
      <c r="D301" s="75">
        <f t="shared" si="96"/>
        <v>13.037</v>
      </c>
      <c r="E301" s="75">
        <v>13.037</v>
      </c>
      <c r="F301" s="3"/>
      <c r="G301" s="3"/>
      <c r="H301" s="14"/>
      <c r="I301" s="14"/>
      <c r="J301" s="14"/>
      <c r="K301" s="80">
        <f t="shared" si="97"/>
        <v>13.037</v>
      </c>
    </row>
    <row r="302" spans="1:11" ht="15">
      <c r="A302" s="8"/>
      <c r="B302" s="69" t="s">
        <v>18</v>
      </c>
      <c r="C302" s="76">
        <f t="shared" si="86"/>
        <v>2.882</v>
      </c>
      <c r="D302" s="75">
        <f t="shared" si="96"/>
        <v>2.882</v>
      </c>
      <c r="E302" s="75">
        <f aca="true" t="shared" si="99" ref="E302:J302">SUM(E303:E306)</f>
        <v>2.882</v>
      </c>
      <c r="F302" s="3">
        <f t="shared" si="99"/>
        <v>0</v>
      </c>
      <c r="G302" s="3">
        <f t="shared" si="99"/>
        <v>0</v>
      </c>
      <c r="H302" s="14">
        <f t="shared" si="99"/>
        <v>0</v>
      </c>
      <c r="I302" s="14">
        <f t="shared" si="99"/>
        <v>0</v>
      </c>
      <c r="J302" s="14">
        <f t="shared" si="99"/>
        <v>0</v>
      </c>
      <c r="K302" s="80">
        <f t="shared" si="97"/>
        <v>2.882</v>
      </c>
    </row>
    <row r="303" spans="1:11" ht="15">
      <c r="A303" s="8"/>
      <c r="B303" s="69">
        <v>2210</v>
      </c>
      <c r="C303" s="76">
        <f t="shared" si="86"/>
        <v>0</v>
      </c>
      <c r="D303" s="75">
        <f t="shared" si="96"/>
        <v>0</v>
      </c>
      <c r="E303" s="75"/>
      <c r="F303" s="3"/>
      <c r="G303" s="3"/>
      <c r="H303" s="14"/>
      <c r="I303" s="14"/>
      <c r="J303" s="14"/>
      <c r="K303" s="80">
        <f t="shared" si="97"/>
        <v>0</v>
      </c>
    </row>
    <row r="304" spans="1:11" ht="15">
      <c r="A304" s="8"/>
      <c r="B304" s="69">
        <v>2240</v>
      </c>
      <c r="C304" s="76">
        <f t="shared" si="86"/>
        <v>0</v>
      </c>
      <c r="D304" s="75">
        <f t="shared" si="96"/>
        <v>0</v>
      </c>
      <c r="E304" s="75"/>
      <c r="F304" s="3"/>
      <c r="G304" s="3"/>
      <c r="H304" s="14"/>
      <c r="I304" s="14"/>
      <c r="J304" s="14"/>
      <c r="K304" s="80">
        <f t="shared" si="97"/>
        <v>0</v>
      </c>
    </row>
    <row r="305" spans="1:11" ht="15">
      <c r="A305" s="8"/>
      <c r="B305" s="69">
        <v>2250</v>
      </c>
      <c r="C305" s="76">
        <f t="shared" si="86"/>
        <v>2.882</v>
      </c>
      <c r="D305" s="75">
        <f t="shared" si="96"/>
        <v>2.882</v>
      </c>
      <c r="E305" s="75">
        <v>2.882</v>
      </c>
      <c r="F305" s="3"/>
      <c r="G305" s="3"/>
      <c r="H305" s="14"/>
      <c r="I305" s="14"/>
      <c r="J305" s="14"/>
      <c r="K305" s="80">
        <f t="shared" si="97"/>
        <v>2.882</v>
      </c>
    </row>
    <row r="306" spans="1:11" ht="15">
      <c r="A306" s="8"/>
      <c r="B306" s="69">
        <v>2730</v>
      </c>
      <c r="C306" s="76">
        <f t="shared" si="86"/>
        <v>0</v>
      </c>
      <c r="D306" s="75">
        <f t="shared" si="96"/>
        <v>0</v>
      </c>
      <c r="E306" s="75"/>
      <c r="F306" s="3"/>
      <c r="G306" s="3"/>
      <c r="H306" s="14"/>
      <c r="I306" s="14"/>
      <c r="J306" s="14"/>
      <c r="K306" s="80">
        <f t="shared" si="97"/>
        <v>0</v>
      </c>
    </row>
    <row r="307" spans="1:11" ht="15">
      <c r="A307" s="9" t="s">
        <v>25</v>
      </c>
      <c r="B307" s="66" t="s">
        <v>27</v>
      </c>
      <c r="C307" s="76">
        <f t="shared" si="86"/>
        <v>749.592</v>
      </c>
      <c r="D307" s="75">
        <f>SUM(E307:G307)</f>
        <v>749.592</v>
      </c>
      <c r="E307" s="78">
        <f aca="true" t="shared" si="100" ref="E307:J307">E308+E309+E310+E315</f>
        <v>749.592</v>
      </c>
      <c r="F307" s="2">
        <f t="shared" si="100"/>
        <v>0</v>
      </c>
      <c r="G307" s="2">
        <f t="shared" si="100"/>
        <v>0</v>
      </c>
      <c r="H307" s="13">
        <f t="shared" si="100"/>
        <v>0</v>
      </c>
      <c r="I307" s="13">
        <f t="shared" si="100"/>
        <v>6.899</v>
      </c>
      <c r="J307" s="13">
        <f t="shared" si="100"/>
        <v>6.899</v>
      </c>
      <c r="K307" s="80">
        <f t="shared" si="97"/>
        <v>756.491</v>
      </c>
    </row>
    <row r="308" spans="1:11" ht="15">
      <c r="A308" s="5"/>
      <c r="B308" s="67" t="s">
        <v>15</v>
      </c>
      <c r="C308" s="76">
        <f t="shared" si="86"/>
        <v>544.668</v>
      </c>
      <c r="D308" s="75">
        <f aca="true" t="shared" si="101" ref="D308:D318">SUM(E308:G308)</f>
        <v>544.668</v>
      </c>
      <c r="E308" s="79">
        <f aca="true" t="shared" si="102" ref="E308:H310">E321+E334</f>
        <v>544.668</v>
      </c>
      <c r="F308" s="49">
        <f t="shared" si="102"/>
        <v>0</v>
      </c>
      <c r="G308" s="49">
        <f t="shared" si="102"/>
        <v>0</v>
      </c>
      <c r="H308" s="50">
        <f t="shared" si="102"/>
        <v>0</v>
      </c>
      <c r="I308" s="50"/>
      <c r="J308" s="50"/>
      <c r="K308" s="80">
        <f t="shared" si="97"/>
        <v>544.668</v>
      </c>
    </row>
    <row r="309" spans="1:11" ht="15">
      <c r="A309" s="7"/>
      <c r="B309" s="68" t="s">
        <v>16</v>
      </c>
      <c r="C309" s="76">
        <f t="shared" si="86"/>
        <v>121.223</v>
      </c>
      <c r="D309" s="75">
        <f t="shared" si="101"/>
        <v>121.223</v>
      </c>
      <c r="E309" s="79">
        <f t="shared" si="102"/>
        <v>121.223</v>
      </c>
      <c r="F309" s="49">
        <f t="shared" si="102"/>
        <v>0</v>
      </c>
      <c r="G309" s="49">
        <f t="shared" si="102"/>
        <v>0</v>
      </c>
      <c r="H309" s="50">
        <f t="shared" si="102"/>
        <v>0</v>
      </c>
      <c r="I309" s="50"/>
      <c r="J309" s="50"/>
      <c r="K309" s="80">
        <f t="shared" si="97"/>
        <v>121.223</v>
      </c>
    </row>
    <row r="310" spans="1:11" ht="15">
      <c r="A310" s="7"/>
      <c r="B310" s="68" t="s">
        <v>17</v>
      </c>
      <c r="C310" s="76">
        <f t="shared" si="86"/>
        <v>75.2</v>
      </c>
      <c r="D310" s="75">
        <f>SUM(E310:G310)</f>
        <v>75.2</v>
      </c>
      <c r="E310" s="79">
        <f t="shared" si="102"/>
        <v>75.2</v>
      </c>
      <c r="F310" s="49">
        <f t="shared" si="102"/>
        <v>0</v>
      </c>
      <c r="G310" s="49">
        <f t="shared" si="102"/>
        <v>0</v>
      </c>
      <c r="H310" s="50">
        <f t="shared" si="102"/>
        <v>0</v>
      </c>
      <c r="I310" s="50">
        <f>I323+I336</f>
        <v>0</v>
      </c>
      <c r="J310" s="50">
        <f>J323+J336</f>
        <v>0</v>
      </c>
      <c r="K310" s="80">
        <f t="shared" si="97"/>
        <v>75.2</v>
      </c>
    </row>
    <row r="311" spans="1:11" ht="15">
      <c r="A311" s="8"/>
      <c r="B311" s="68">
        <v>2271</v>
      </c>
      <c r="C311" s="76">
        <f t="shared" si="86"/>
        <v>0</v>
      </c>
      <c r="D311" s="75">
        <f>SUM(E311:G311)</f>
        <v>0</v>
      </c>
      <c r="E311" s="79">
        <f>E324</f>
        <v>0</v>
      </c>
      <c r="F311" s="3"/>
      <c r="G311" s="3"/>
      <c r="H311" s="14"/>
      <c r="I311" s="14"/>
      <c r="J311" s="14"/>
      <c r="K311" s="80">
        <f t="shared" si="97"/>
        <v>0</v>
      </c>
    </row>
    <row r="312" spans="1:11" ht="15">
      <c r="A312" s="8"/>
      <c r="B312" s="68">
        <v>2272</v>
      </c>
      <c r="C312" s="76">
        <f t="shared" si="86"/>
        <v>0</v>
      </c>
      <c r="D312" s="75">
        <f>SUM(E312:G312)</f>
        <v>0</v>
      </c>
      <c r="E312" s="79">
        <f>E325</f>
        <v>0</v>
      </c>
      <c r="F312" s="3"/>
      <c r="G312" s="3"/>
      <c r="H312" s="14"/>
      <c r="I312" s="14"/>
      <c r="J312" s="14"/>
      <c r="K312" s="80">
        <f t="shared" si="97"/>
        <v>0</v>
      </c>
    </row>
    <row r="313" spans="1:11" ht="15">
      <c r="A313" s="8"/>
      <c r="B313" s="68">
        <v>2273</v>
      </c>
      <c r="C313" s="76">
        <f t="shared" si="86"/>
        <v>75.2</v>
      </c>
      <c r="D313" s="75">
        <f t="shared" si="101"/>
        <v>75.2</v>
      </c>
      <c r="E313" s="79">
        <f aca="true" t="shared" si="103" ref="E313:H314">E326+E337</f>
        <v>75.2</v>
      </c>
      <c r="F313" s="49">
        <f t="shared" si="103"/>
        <v>0</v>
      </c>
      <c r="G313" s="49">
        <f t="shared" si="103"/>
        <v>0</v>
      </c>
      <c r="H313" s="50">
        <f t="shared" si="103"/>
        <v>0</v>
      </c>
      <c r="I313" s="50"/>
      <c r="J313" s="50"/>
      <c r="K313" s="80">
        <f t="shared" si="97"/>
        <v>75.2</v>
      </c>
    </row>
    <row r="314" spans="1:11" ht="15">
      <c r="A314" s="8"/>
      <c r="B314" s="68">
        <v>2275</v>
      </c>
      <c r="C314" s="76">
        <f t="shared" si="86"/>
        <v>0</v>
      </c>
      <c r="D314" s="75">
        <f t="shared" si="101"/>
        <v>0</v>
      </c>
      <c r="E314" s="79">
        <f t="shared" si="103"/>
        <v>0</v>
      </c>
      <c r="F314" s="49">
        <f t="shared" si="103"/>
        <v>0</v>
      </c>
      <c r="G314" s="49">
        <f t="shared" si="103"/>
        <v>0</v>
      </c>
      <c r="H314" s="50">
        <f t="shared" si="103"/>
        <v>0</v>
      </c>
      <c r="I314" s="50"/>
      <c r="J314" s="50"/>
      <c r="K314" s="80">
        <f t="shared" si="97"/>
        <v>0</v>
      </c>
    </row>
    <row r="315" spans="1:11" ht="15">
      <c r="A315" s="8"/>
      <c r="B315" s="69" t="s">
        <v>18</v>
      </c>
      <c r="C315" s="76">
        <f t="shared" si="86"/>
        <v>8.501000000000001</v>
      </c>
      <c r="D315" s="75">
        <f t="shared" si="101"/>
        <v>8.501000000000001</v>
      </c>
      <c r="E315" s="79">
        <f>SUM(E316:E318)</f>
        <v>8.501000000000001</v>
      </c>
      <c r="F315" s="3">
        <f>SUM(F316:F317)</f>
        <v>0</v>
      </c>
      <c r="G315" s="3">
        <f>SUM(G316:G317)</f>
        <v>0</v>
      </c>
      <c r="H315" s="14">
        <f>SUM(H316:H317)</f>
        <v>0</v>
      </c>
      <c r="I315" s="14">
        <f>SUM(I316:I319)</f>
        <v>6.899</v>
      </c>
      <c r="J315" s="14">
        <f>SUM(J316:J319)</f>
        <v>6.899</v>
      </c>
      <c r="K315" s="80">
        <f t="shared" si="97"/>
        <v>15.400000000000002</v>
      </c>
    </row>
    <row r="316" spans="1:11" ht="15">
      <c r="A316" s="8"/>
      <c r="B316" s="69">
        <v>2210</v>
      </c>
      <c r="C316" s="76">
        <f t="shared" si="86"/>
        <v>4.501</v>
      </c>
      <c r="D316" s="75">
        <f t="shared" si="101"/>
        <v>4.501</v>
      </c>
      <c r="E316" s="75">
        <f aca="true" t="shared" si="104" ref="E316:H318">E329+E340</f>
        <v>4.501</v>
      </c>
      <c r="F316" s="3">
        <f t="shared" si="104"/>
        <v>0</v>
      </c>
      <c r="G316" s="3">
        <f t="shared" si="104"/>
        <v>0</v>
      </c>
      <c r="H316" s="14">
        <f t="shared" si="104"/>
        <v>0</v>
      </c>
      <c r="I316" s="14"/>
      <c r="J316" s="14"/>
      <c r="K316" s="80">
        <f t="shared" si="97"/>
        <v>4.501</v>
      </c>
    </row>
    <row r="317" spans="1:11" ht="15">
      <c r="A317" s="8"/>
      <c r="B317" s="69">
        <v>2240</v>
      </c>
      <c r="C317" s="76">
        <f t="shared" si="86"/>
        <v>4</v>
      </c>
      <c r="D317" s="75">
        <f t="shared" si="101"/>
        <v>4</v>
      </c>
      <c r="E317" s="75">
        <f t="shared" si="104"/>
        <v>4</v>
      </c>
      <c r="F317" s="3">
        <f t="shared" si="104"/>
        <v>0</v>
      </c>
      <c r="G317" s="3">
        <f t="shared" si="104"/>
        <v>0</v>
      </c>
      <c r="H317" s="14">
        <f t="shared" si="104"/>
        <v>0</v>
      </c>
      <c r="I317" s="14"/>
      <c r="J317" s="14"/>
      <c r="K317" s="80">
        <f t="shared" si="97"/>
        <v>4</v>
      </c>
    </row>
    <row r="318" spans="1:11" ht="15">
      <c r="A318" s="46"/>
      <c r="B318" s="72">
        <v>2250</v>
      </c>
      <c r="C318" s="76">
        <f t="shared" si="86"/>
        <v>0</v>
      </c>
      <c r="D318" s="75">
        <f t="shared" si="101"/>
        <v>0</v>
      </c>
      <c r="E318" s="75">
        <f t="shared" si="104"/>
        <v>0</v>
      </c>
      <c r="F318" s="3">
        <f t="shared" si="104"/>
        <v>0</v>
      </c>
      <c r="G318" s="3">
        <f t="shared" si="104"/>
        <v>0</v>
      </c>
      <c r="H318" s="14">
        <f t="shared" si="104"/>
        <v>0</v>
      </c>
      <c r="I318" s="14"/>
      <c r="J318" s="14"/>
      <c r="K318" s="80">
        <f t="shared" si="97"/>
        <v>0</v>
      </c>
    </row>
    <row r="319" spans="1:11" ht="15">
      <c r="A319" s="46"/>
      <c r="B319" s="72">
        <v>3110</v>
      </c>
      <c r="C319" s="76">
        <f>C332+C343</f>
        <v>0</v>
      </c>
      <c r="D319" s="75">
        <f>D332+D343</f>
        <v>0</v>
      </c>
      <c r="E319" s="75">
        <f aca="true" t="shared" si="105" ref="E319:J319">E332+E343</f>
        <v>0</v>
      </c>
      <c r="F319" s="75">
        <f t="shared" si="105"/>
        <v>0</v>
      </c>
      <c r="G319" s="75">
        <f t="shared" si="105"/>
        <v>0</v>
      </c>
      <c r="H319" s="75">
        <f t="shared" si="105"/>
        <v>0</v>
      </c>
      <c r="I319" s="75">
        <f t="shared" si="105"/>
        <v>6.899</v>
      </c>
      <c r="J319" s="75">
        <f t="shared" si="105"/>
        <v>6.899</v>
      </c>
      <c r="K319" s="80">
        <f t="shared" si="97"/>
        <v>6.899</v>
      </c>
    </row>
    <row r="320" spans="1:11" ht="30">
      <c r="A320" s="7" t="s">
        <v>61</v>
      </c>
      <c r="B320" s="74" t="s">
        <v>48</v>
      </c>
      <c r="C320" s="76">
        <f aca="true" t="shared" si="106" ref="C320:C349">D320+H320</f>
        <v>652.553</v>
      </c>
      <c r="D320" s="76">
        <f aca="true" t="shared" si="107" ref="D320:J320">D321+D322+D323+D328</f>
        <v>652.553</v>
      </c>
      <c r="E320" s="76">
        <f t="shared" si="107"/>
        <v>652.553</v>
      </c>
      <c r="F320" s="2">
        <f t="shared" si="107"/>
        <v>0</v>
      </c>
      <c r="G320" s="2">
        <f t="shared" si="107"/>
        <v>0</v>
      </c>
      <c r="H320" s="13">
        <f t="shared" si="107"/>
        <v>0</v>
      </c>
      <c r="I320" s="13">
        <f t="shared" si="107"/>
        <v>6.899</v>
      </c>
      <c r="J320" s="13">
        <f t="shared" si="107"/>
        <v>6.899</v>
      </c>
      <c r="K320" s="80">
        <f t="shared" si="97"/>
        <v>659.452</v>
      </c>
    </row>
    <row r="321" spans="1:11" ht="15">
      <c r="A321" s="5"/>
      <c r="B321" s="67" t="s">
        <v>15</v>
      </c>
      <c r="C321" s="76">
        <f t="shared" si="106"/>
        <v>465.128</v>
      </c>
      <c r="D321" s="75">
        <f aca="true" t="shared" si="108" ref="D321:D332">SUM(E321:G321)</f>
        <v>465.128</v>
      </c>
      <c r="E321" s="75">
        <v>465.128</v>
      </c>
      <c r="F321" s="3"/>
      <c r="G321" s="3"/>
      <c r="H321" s="14"/>
      <c r="I321" s="14"/>
      <c r="J321" s="14"/>
      <c r="K321" s="80">
        <f t="shared" si="97"/>
        <v>465.128</v>
      </c>
    </row>
    <row r="322" spans="1:11" ht="15">
      <c r="A322" s="7"/>
      <c r="B322" s="68" t="s">
        <v>16</v>
      </c>
      <c r="C322" s="76">
        <f t="shared" si="106"/>
        <v>103.724</v>
      </c>
      <c r="D322" s="75">
        <f t="shared" si="108"/>
        <v>103.724</v>
      </c>
      <c r="E322" s="75">
        <v>103.724</v>
      </c>
      <c r="F322" s="3"/>
      <c r="G322" s="3"/>
      <c r="H322" s="14"/>
      <c r="I322" s="14"/>
      <c r="J322" s="14"/>
      <c r="K322" s="80">
        <f t="shared" si="97"/>
        <v>103.724</v>
      </c>
    </row>
    <row r="323" spans="1:11" ht="15">
      <c r="A323" s="7"/>
      <c r="B323" s="68" t="s">
        <v>17</v>
      </c>
      <c r="C323" s="76">
        <f t="shared" si="106"/>
        <v>75.2</v>
      </c>
      <c r="D323" s="75">
        <f>SUM(E323:G323)</f>
        <v>75.2</v>
      </c>
      <c r="E323" s="75">
        <f>SUM(E324:E327)</f>
        <v>75.2</v>
      </c>
      <c r="F323" s="3">
        <f>SUM(F326:F327)</f>
        <v>0</v>
      </c>
      <c r="G323" s="3">
        <f>SUM(G326:G327)</f>
        <v>0</v>
      </c>
      <c r="H323" s="14">
        <f>SUM(H326:H327)</f>
        <v>0</v>
      </c>
      <c r="I323" s="14">
        <f>SUM(I326:I327)</f>
        <v>0</v>
      </c>
      <c r="J323" s="14">
        <f>SUM(J326:J327)</f>
        <v>0</v>
      </c>
      <c r="K323" s="80">
        <f t="shared" si="97"/>
        <v>75.2</v>
      </c>
    </row>
    <row r="324" spans="1:11" ht="15">
      <c r="A324" s="8"/>
      <c r="B324" s="68">
        <v>2271</v>
      </c>
      <c r="C324" s="76">
        <f t="shared" si="106"/>
        <v>0</v>
      </c>
      <c r="D324" s="75">
        <f>SUM(E324:G324)</f>
        <v>0</v>
      </c>
      <c r="E324" s="75"/>
      <c r="F324" s="3"/>
      <c r="G324" s="3"/>
      <c r="H324" s="14"/>
      <c r="I324" s="14"/>
      <c r="J324" s="14"/>
      <c r="K324" s="80">
        <f t="shared" si="97"/>
        <v>0</v>
      </c>
    </row>
    <row r="325" spans="1:11" ht="15">
      <c r="A325" s="8"/>
      <c r="B325" s="68">
        <v>2272</v>
      </c>
      <c r="C325" s="76">
        <f t="shared" si="106"/>
        <v>0</v>
      </c>
      <c r="D325" s="75">
        <f>SUM(E325:G325)</f>
        <v>0</v>
      </c>
      <c r="E325" s="75"/>
      <c r="F325" s="3"/>
      <c r="G325" s="3"/>
      <c r="H325" s="14"/>
      <c r="I325" s="14"/>
      <c r="J325" s="14"/>
      <c r="K325" s="80">
        <f t="shared" si="97"/>
        <v>0</v>
      </c>
    </row>
    <row r="326" spans="1:11" ht="15">
      <c r="A326" s="8"/>
      <c r="B326" s="68">
        <v>2273</v>
      </c>
      <c r="C326" s="76">
        <f t="shared" si="106"/>
        <v>75.2</v>
      </c>
      <c r="D326" s="75">
        <f t="shared" si="108"/>
        <v>75.2</v>
      </c>
      <c r="E326" s="75">
        <v>75.2</v>
      </c>
      <c r="F326" s="3"/>
      <c r="G326" s="3"/>
      <c r="H326" s="14"/>
      <c r="I326" s="14"/>
      <c r="J326" s="14"/>
      <c r="K326" s="80">
        <f t="shared" si="97"/>
        <v>75.2</v>
      </c>
    </row>
    <row r="327" spans="1:11" ht="15">
      <c r="A327" s="8"/>
      <c r="B327" s="68">
        <v>2275</v>
      </c>
      <c r="C327" s="76">
        <f t="shared" si="106"/>
        <v>0</v>
      </c>
      <c r="D327" s="75">
        <f t="shared" si="108"/>
        <v>0</v>
      </c>
      <c r="E327" s="75"/>
      <c r="F327" s="3"/>
      <c r="G327" s="3"/>
      <c r="H327" s="14"/>
      <c r="I327" s="14"/>
      <c r="J327" s="14"/>
      <c r="K327" s="80">
        <f t="shared" si="97"/>
        <v>0</v>
      </c>
    </row>
    <row r="328" spans="1:11" ht="15">
      <c r="A328" s="8"/>
      <c r="B328" s="69" t="s">
        <v>18</v>
      </c>
      <c r="C328" s="76">
        <f t="shared" si="106"/>
        <v>8.501000000000001</v>
      </c>
      <c r="D328" s="75">
        <f>SUM(E328:G328)</f>
        <v>8.501000000000001</v>
      </c>
      <c r="E328" s="75">
        <f>SUM(E329:E331)</f>
        <v>8.501000000000001</v>
      </c>
      <c r="F328" s="3">
        <f>SUM(F329:F330)</f>
        <v>0</v>
      </c>
      <c r="G328" s="3">
        <f>SUM(G329:G330)</f>
        <v>0</v>
      </c>
      <c r="H328" s="14">
        <f>SUM(H329:H330)</f>
        <v>0</v>
      </c>
      <c r="I328" s="14">
        <f>SUM(I329:I332)</f>
        <v>6.899</v>
      </c>
      <c r="J328" s="14">
        <f>SUM(J329:J332)</f>
        <v>6.899</v>
      </c>
      <c r="K328" s="80">
        <f t="shared" si="97"/>
        <v>15.400000000000002</v>
      </c>
    </row>
    <row r="329" spans="1:11" ht="15">
      <c r="A329" s="8"/>
      <c r="B329" s="69">
        <v>2210</v>
      </c>
      <c r="C329" s="76">
        <f t="shared" si="106"/>
        <v>4.501</v>
      </c>
      <c r="D329" s="75">
        <f t="shared" si="108"/>
        <v>4.501</v>
      </c>
      <c r="E329" s="75">
        <v>4.501</v>
      </c>
      <c r="F329" s="3"/>
      <c r="G329" s="3"/>
      <c r="H329" s="14"/>
      <c r="I329" s="14"/>
      <c r="J329" s="14"/>
      <c r="K329" s="80">
        <f t="shared" si="97"/>
        <v>4.501</v>
      </c>
    </row>
    <row r="330" spans="1:13" ht="15">
      <c r="A330" s="8"/>
      <c r="B330" s="69">
        <v>2240</v>
      </c>
      <c r="C330" s="76">
        <f t="shared" si="106"/>
        <v>4</v>
      </c>
      <c r="D330" s="75">
        <f t="shared" si="108"/>
        <v>4</v>
      </c>
      <c r="E330" s="75">
        <v>4</v>
      </c>
      <c r="F330" s="3"/>
      <c r="G330" s="3"/>
      <c r="H330" s="14"/>
      <c r="I330" s="14"/>
      <c r="J330" s="14"/>
      <c r="K330" s="80">
        <f t="shared" si="97"/>
        <v>4</v>
      </c>
      <c r="M330" s="83"/>
    </row>
    <row r="331" spans="1:11" ht="15">
      <c r="A331" s="46"/>
      <c r="B331" s="72">
        <v>2250</v>
      </c>
      <c r="C331" s="76">
        <f t="shared" si="106"/>
        <v>0</v>
      </c>
      <c r="D331" s="75">
        <f t="shared" si="108"/>
        <v>0</v>
      </c>
      <c r="E331" s="75"/>
      <c r="F331" s="3"/>
      <c r="G331" s="3"/>
      <c r="H331" s="14"/>
      <c r="I331" s="14"/>
      <c r="J331" s="14"/>
      <c r="K331" s="80">
        <f t="shared" si="97"/>
        <v>0</v>
      </c>
    </row>
    <row r="332" spans="1:11" ht="15">
      <c r="A332" s="46"/>
      <c r="B332" s="72">
        <v>3110</v>
      </c>
      <c r="C332" s="76">
        <f t="shared" si="106"/>
        <v>0</v>
      </c>
      <c r="D332" s="75">
        <f t="shared" si="108"/>
        <v>0</v>
      </c>
      <c r="E332" s="75"/>
      <c r="F332" s="3"/>
      <c r="G332" s="3"/>
      <c r="H332" s="14"/>
      <c r="I332" s="14">
        <f>J332</f>
        <v>6.899</v>
      </c>
      <c r="J332" s="14">
        <v>6.899</v>
      </c>
      <c r="K332" s="80">
        <f t="shared" si="97"/>
        <v>6.899</v>
      </c>
    </row>
    <row r="333" spans="1:11" ht="30">
      <c r="A333" s="5" t="s">
        <v>62</v>
      </c>
      <c r="B333" s="74" t="s">
        <v>55</v>
      </c>
      <c r="C333" s="76">
        <f t="shared" si="106"/>
        <v>97.039</v>
      </c>
      <c r="D333" s="76">
        <f aca="true" t="shared" si="109" ref="D333:J333">D334+D335+D336+D339</f>
        <v>97.039</v>
      </c>
      <c r="E333" s="76">
        <f t="shared" si="109"/>
        <v>97.039</v>
      </c>
      <c r="F333" s="2">
        <f t="shared" si="109"/>
        <v>0</v>
      </c>
      <c r="G333" s="2">
        <f t="shared" si="109"/>
        <v>0</v>
      </c>
      <c r="H333" s="13">
        <f t="shared" si="109"/>
        <v>0</v>
      </c>
      <c r="I333" s="13">
        <f t="shared" si="109"/>
        <v>0</v>
      </c>
      <c r="J333" s="13">
        <f t="shared" si="109"/>
        <v>0</v>
      </c>
      <c r="K333" s="80">
        <f t="shared" si="97"/>
        <v>97.039</v>
      </c>
    </row>
    <row r="334" spans="1:11" ht="15">
      <c r="A334" s="5"/>
      <c r="B334" s="67" t="s">
        <v>15</v>
      </c>
      <c r="C334" s="76">
        <f t="shared" si="106"/>
        <v>79.54</v>
      </c>
      <c r="D334" s="75">
        <f aca="true" t="shared" si="110" ref="D334:D343">SUM(E334:G334)</f>
        <v>79.54</v>
      </c>
      <c r="E334" s="75">
        <v>79.54</v>
      </c>
      <c r="F334" s="3"/>
      <c r="G334" s="3"/>
      <c r="H334" s="14"/>
      <c r="I334" s="14"/>
      <c r="J334" s="14"/>
      <c r="K334" s="80">
        <f t="shared" si="97"/>
        <v>79.54</v>
      </c>
    </row>
    <row r="335" spans="1:11" ht="15">
      <c r="A335" s="7"/>
      <c r="B335" s="68" t="s">
        <v>16</v>
      </c>
      <c r="C335" s="76">
        <f t="shared" si="106"/>
        <v>17.499</v>
      </c>
      <c r="D335" s="75">
        <f t="shared" si="110"/>
        <v>17.499</v>
      </c>
      <c r="E335" s="75">
        <v>17.499</v>
      </c>
      <c r="F335" s="3"/>
      <c r="G335" s="3"/>
      <c r="H335" s="14"/>
      <c r="I335" s="14"/>
      <c r="J335" s="14"/>
      <c r="K335" s="80">
        <f t="shared" si="97"/>
        <v>17.499</v>
      </c>
    </row>
    <row r="336" spans="1:11" ht="15">
      <c r="A336" s="7"/>
      <c r="B336" s="68" t="s">
        <v>17</v>
      </c>
      <c r="C336" s="76">
        <f t="shared" si="106"/>
        <v>0</v>
      </c>
      <c r="D336" s="75">
        <f t="shared" si="110"/>
        <v>0</v>
      </c>
      <c r="E336" s="75">
        <f aca="true" t="shared" si="111" ref="E336:J336">SUM(E337:E338)</f>
        <v>0</v>
      </c>
      <c r="F336" s="3">
        <f t="shared" si="111"/>
        <v>0</v>
      </c>
      <c r="G336" s="3">
        <f t="shared" si="111"/>
        <v>0</v>
      </c>
      <c r="H336" s="14">
        <f t="shared" si="111"/>
        <v>0</v>
      </c>
      <c r="I336" s="14">
        <f t="shared" si="111"/>
        <v>0</v>
      </c>
      <c r="J336" s="14">
        <f t="shared" si="111"/>
        <v>0</v>
      </c>
      <c r="K336" s="80">
        <f t="shared" si="97"/>
        <v>0</v>
      </c>
    </row>
    <row r="337" spans="1:11" ht="15">
      <c r="A337" s="8"/>
      <c r="B337" s="68">
        <v>2273</v>
      </c>
      <c r="C337" s="76">
        <f t="shared" si="106"/>
        <v>0</v>
      </c>
      <c r="D337" s="75">
        <f t="shared" si="110"/>
        <v>0</v>
      </c>
      <c r="E337" s="75"/>
      <c r="F337" s="3"/>
      <c r="G337" s="3"/>
      <c r="H337" s="14"/>
      <c r="I337" s="14"/>
      <c r="J337" s="14"/>
      <c r="K337" s="80">
        <f t="shared" si="97"/>
        <v>0</v>
      </c>
    </row>
    <row r="338" spans="1:11" ht="15">
      <c r="A338" s="8"/>
      <c r="B338" s="68">
        <v>2275</v>
      </c>
      <c r="C338" s="76">
        <f t="shared" si="106"/>
        <v>0</v>
      </c>
      <c r="D338" s="75">
        <f t="shared" si="110"/>
        <v>0</v>
      </c>
      <c r="E338" s="75"/>
      <c r="F338" s="3"/>
      <c r="G338" s="3"/>
      <c r="H338" s="14"/>
      <c r="I338" s="14"/>
      <c r="J338" s="14"/>
      <c r="K338" s="80">
        <f t="shared" si="97"/>
        <v>0</v>
      </c>
    </row>
    <row r="339" spans="1:11" ht="15">
      <c r="A339" s="8"/>
      <c r="B339" s="69" t="s">
        <v>18</v>
      </c>
      <c r="C339" s="76">
        <f>D339+H339</f>
        <v>0</v>
      </c>
      <c r="D339" s="75">
        <f t="shared" si="110"/>
        <v>0</v>
      </c>
      <c r="E339" s="75">
        <f>SUM(E340:E342)</f>
        <v>0</v>
      </c>
      <c r="F339" s="3">
        <f>SUM(F340:F341)</f>
        <v>0</v>
      </c>
      <c r="G339" s="3">
        <f>SUM(G340:G341)</f>
        <v>0</v>
      </c>
      <c r="H339" s="14">
        <f>SUM(H340:H341)</f>
        <v>0</v>
      </c>
      <c r="I339" s="14">
        <f>SUM(I340:I341)</f>
        <v>0</v>
      </c>
      <c r="J339" s="14">
        <f>SUM(J340:J341)</f>
        <v>0</v>
      </c>
      <c r="K339" s="80">
        <f t="shared" si="97"/>
        <v>0</v>
      </c>
    </row>
    <row r="340" spans="1:11" ht="15">
      <c r="A340" s="8"/>
      <c r="B340" s="69">
        <v>2210</v>
      </c>
      <c r="C340" s="76">
        <f>D340+H340</f>
        <v>0</v>
      </c>
      <c r="D340" s="75">
        <f t="shared" si="110"/>
        <v>0</v>
      </c>
      <c r="E340" s="75"/>
      <c r="F340" s="3"/>
      <c r="G340" s="3"/>
      <c r="H340" s="14"/>
      <c r="I340" s="14"/>
      <c r="J340" s="14"/>
      <c r="K340" s="80">
        <f t="shared" si="97"/>
        <v>0</v>
      </c>
    </row>
    <row r="341" spans="1:11" ht="15">
      <c r="A341" s="8"/>
      <c r="B341" s="69">
        <v>2240</v>
      </c>
      <c r="C341" s="76">
        <f>D341+H341</f>
        <v>0</v>
      </c>
      <c r="D341" s="75">
        <f t="shared" si="110"/>
        <v>0</v>
      </c>
      <c r="E341" s="75"/>
      <c r="F341" s="3"/>
      <c r="G341" s="3"/>
      <c r="H341" s="14"/>
      <c r="I341" s="14"/>
      <c r="J341" s="14"/>
      <c r="K341" s="80">
        <f t="shared" si="97"/>
        <v>0</v>
      </c>
    </row>
    <row r="342" spans="1:11" ht="15">
      <c r="A342" s="8"/>
      <c r="B342" s="72">
        <v>2250</v>
      </c>
      <c r="C342" s="76">
        <f>D342+H342</f>
        <v>0</v>
      </c>
      <c r="D342" s="75">
        <f t="shared" si="110"/>
        <v>0</v>
      </c>
      <c r="E342" s="75"/>
      <c r="F342" s="3"/>
      <c r="G342" s="3"/>
      <c r="H342" s="14"/>
      <c r="I342" s="14"/>
      <c r="J342" s="14"/>
      <c r="K342" s="80">
        <f t="shared" si="97"/>
        <v>0</v>
      </c>
    </row>
    <row r="343" spans="1:11" ht="15">
      <c r="A343" s="46"/>
      <c r="B343" s="71">
        <v>3110</v>
      </c>
      <c r="C343" s="76">
        <f>D343+H343</f>
        <v>0</v>
      </c>
      <c r="D343" s="75">
        <f t="shared" si="110"/>
        <v>0</v>
      </c>
      <c r="E343" s="75"/>
      <c r="F343" s="3"/>
      <c r="G343" s="3"/>
      <c r="H343" s="14"/>
      <c r="I343" s="14"/>
      <c r="J343" s="14"/>
      <c r="K343" s="80">
        <f t="shared" si="97"/>
        <v>0</v>
      </c>
    </row>
    <row r="344" spans="1:11" ht="15">
      <c r="A344" s="9" t="s">
        <v>26</v>
      </c>
      <c r="B344" s="70" t="s">
        <v>46</v>
      </c>
      <c r="C344" s="76">
        <f t="shared" si="106"/>
        <v>50.385999999999996</v>
      </c>
      <c r="D344" s="76">
        <f>D345+D346+D347+D349</f>
        <v>50.385999999999996</v>
      </c>
      <c r="E344" s="76">
        <f>E345+E346++E347+E349</f>
        <v>50.385999999999996</v>
      </c>
      <c r="F344" s="2">
        <f>F345+F346+F347+F348</f>
        <v>0</v>
      </c>
      <c r="G344" s="2">
        <f>G345+G346+G347+G348</f>
        <v>0</v>
      </c>
      <c r="H344" s="13">
        <f>H345+H346+H347+H348</f>
        <v>0</v>
      </c>
      <c r="I344" s="13">
        <f>I345+I346+I347+I348</f>
        <v>0</v>
      </c>
      <c r="J344" s="13">
        <f>J345+J346+J347+J348</f>
        <v>0</v>
      </c>
      <c r="K344" s="80">
        <f t="shared" si="97"/>
        <v>50.385999999999996</v>
      </c>
    </row>
    <row r="345" spans="1:11" ht="15">
      <c r="A345" s="5"/>
      <c r="B345" s="67" t="s">
        <v>15</v>
      </c>
      <c r="C345" s="76">
        <f t="shared" si="106"/>
        <v>40.674</v>
      </c>
      <c r="D345" s="75">
        <f>SUM(E345:G345)</f>
        <v>40.674</v>
      </c>
      <c r="E345" s="75">
        <v>40.674</v>
      </c>
      <c r="F345" s="3"/>
      <c r="G345" s="3"/>
      <c r="H345" s="14"/>
      <c r="I345" s="14"/>
      <c r="J345" s="14"/>
      <c r="K345" s="80">
        <f t="shared" si="97"/>
        <v>40.674</v>
      </c>
    </row>
    <row r="346" spans="1:11" ht="15">
      <c r="A346" s="7"/>
      <c r="B346" s="68" t="s">
        <v>16</v>
      </c>
      <c r="C346" s="76">
        <f t="shared" si="106"/>
        <v>8.949</v>
      </c>
      <c r="D346" s="75">
        <f>SUM(E346:G346)</f>
        <v>8.949</v>
      </c>
      <c r="E346" s="75">
        <v>8.949</v>
      </c>
      <c r="F346" s="3"/>
      <c r="G346" s="3"/>
      <c r="H346" s="14"/>
      <c r="I346" s="14"/>
      <c r="J346" s="14"/>
      <c r="K346" s="80">
        <f t="shared" si="97"/>
        <v>8.949</v>
      </c>
    </row>
    <row r="347" spans="1:11" ht="15">
      <c r="A347" s="7"/>
      <c r="B347" s="68" t="s">
        <v>17</v>
      </c>
      <c r="C347" s="76">
        <f t="shared" si="106"/>
        <v>0.763</v>
      </c>
      <c r="D347" s="75">
        <f>SUM(E347:G347)</f>
        <v>0.763</v>
      </c>
      <c r="E347" s="75">
        <f aca="true" t="shared" si="112" ref="E347:J347">E348</f>
        <v>0.763</v>
      </c>
      <c r="F347" s="3">
        <f t="shared" si="112"/>
        <v>0</v>
      </c>
      <c r="G347" s="3">
        <f t="shared" si="112"/>
        <v>0</v>
      </c>
      <c r="H347" s="14">
        <f t="shared" si="112"/>
        <v>0</v>
      </c>
      <c r="I347" s="14">
        <f t="shared" si="112"/>
        <v>0</v>
      </c>
      <c r="J347" s="14">
        <f t="shared" si="112"/>
        <v>0</v>
      </c>
      <c r="K347" s="80">
        <f t="shared" si="97"/>
        <v>0.763</v>
      </c>
    </row>
    <row r="348" spans="1:11" ht="15">
      <c r="A348" s="8"/>
      <c r="B348" s="68">
        <v>2273</v>
      </c>
      <c r="C348" s="76">
        <f t="shared" si="106"/>
        <v>0.763</v>
      </c>
      <c r="D348" s="75">
        <f>SUM(E348:G348)</f>
        <v>0.763</v>
      </c>
      <c r="E348" s="75">
        <v>0.763</v>
      </c>
      <c r="F348" s="3"/>
      <c r="G348" s="3"/>
      <c r="H348" s="14"/>
      <c r="I348" s="14"/>
      <c r="J348" s="14"/>
      <c r="K348" s="80">
        <f t="shared" si="97"/>
        <v>0.763</v>
      </c>
    </row>
    <row r="349" spans="1:11" ht="15">
      <c r="A349" s="16"/>
      <c r="B349" s="71">
        <v>2210</v>
      </c>
      <c r="C349" s="81">
        <f t="shared" si="106"/>
        <v>0</v>
      </c>
      <c r="D349" s="77">
        <f>SUM(E349:G349)</f>
        <v>0</v>
      </c>
      <c r="E349" s="77"/>
      <c r="F349" s="42"/>
      <c r="G349" s="42"/>
      <c r="H349" s="42"/>
      <c r="I349" s="42"/>
      <c r="J349" s="14"/>
      <c r="K349" s="80">
        <f t="shared" si="97"/>
        <v>0</v>
      </c>
    </row>
    <row r="350" spans="1:11" ht="15">
      <c r="A350" s="51" t="s">
        <v>28</v>
      </c>
      <c r="B350" s="73" t="s">
        <v>56</v>
      </c>
      <c r="C350" s="76">
        <f aca="true" t="shared" si="113" ref="C350:H350">C360</f>
        <v>0</v>
      </c>
      <c r="D350" s="75">
        <f t="shared" si="113"/>
        <v>0</v>
      </c>
      <c r="E350" s="75">
        <f t="shared" si="113"/>
        <v>0</v>
      </c>
      <c r="F350" s="3">
        <f t="shared" si="113"/>
        <v>0</v>
      </c>
      <c r="G350" s="3">
        <f t="shared" si="113"/>
        <v>0</v>
      </c>
      <c r="H350" s="14">
        <f t="shared" si="113"/>
        <v>0</v>
      </c>
      <c r="I350" s="14">
        <f aca="true" t="shared" si="114" ref="I350:J359">I360</f>
        <v>0</v>
      </c>
      <c r="J350" s="14">
        <f t="shared" si="114"/>
        <v>0</v>
      </c>
      <c r="K350" s="80">
        <f t="shared" si="97"/>
        <v>0</v>
      </c>
    </row>
    <row r="351" spans="1:11" ht="15">
      <c r="A351" s="52"/>
      <c r="B351" s="67" t="s">
        <v>15</v>
      </c>
      <c r="C351" s="76">
        <f aca="true" t="shared" si="115" ref="C351:H359">C361</f>
        <v>0</v>
      </c>
      <c r="D351" s="75">
        <f t="shared" si="115"/>
        <v>0</v>
      </c>
      <c r="E351" s="75">
        <f t="shared" si="115"/>
        <v>0</v>
      </c>
      <c r="F351" s="3">
        <f t="shared" si="115"/>
        <v>0</v>
      </c>
      <c r="G351" s="3">
        <f t="shared" si="115"/>
        <v>0</v>
      </c>
      <c r="H351" s="14">
        <f t="shared" si="115"/>
        <v>0</v>
      </c>
      <c r="I351" s="14">
        <f t="shared" si="114"/>
        <v>0</v>
      </c>
      <c r="J351" s="14">
        <f t="shared" si="114"/>
        <v>0</v>
      </c>
      <c r="K351" s="80">
        <f t="shared" si="97"/>
        <v>0</v>
      </c>
    </row>
    <row r="352" spans="1:11" ht="15">
      <c r="A352" s="52"/>
      <c r="B352" s="68" t="s">
        <v>16</v>
      </c>
      <c r="C352" s="76">
        <f t="shared" si="115"/>
        <v>0</v>
      </c>
      <c r="D352" s="75">
        <f t="shared" si="115"/>
        <v>0</v>
      </c>
      <c r="E352" s="75">
        <f t="shared" si="115"/>
        <v>0</v>
      </c>
      <c r="F352" s="3">
        <f t="shared" si="115"/>
        <v>0</v>
      </c>
      <c r="G352" s="3">
        <f t="shared" si="115"/>
        <v>0</v>
      </c>
      <c r="H352" s="14">
        <f t="shared" si="115"/>
        <v>0</v>
      </c>
      <c r="I352" s="14">
        <f t="shared" si="114"/>
        <v>0</v>
      </c>
      <c r="J352" s="14">
        <f t="shared" si="114"/>
        <v>0</v>
      </c>
      <c r="K352" s="80">
        <f t="shared" si="97"/>
        <v>0</v>
      </c>
    </row>
    <row r="353" spans="1:11" ht="15">
      <c r="A353" s="52"/>
      <c r="B353" s="68" t="s">
        <v>17</v>
      </c>
      <c r="C353" s="76">
        <f t="shared" si="115"/>
        <v>0</v>
      </c>
      <c r="D353" s="75">
        <f t="shared" si="115"/>
        <v>0</v>
      </c>
      <c r="E353" s="75">
        <f t="shared" si="115"/>
        <v>0</v>
      </c>
      <c r="F353" s="3">
        <f t="shared" si="115"/>
        <v>0</v>
      </c>
      <c r="G353" s="3">
        <f t="shared" si="115"/>
        <v>0</v>
      </c>
      <c r="H353" s="14">
        <f t="shared" si="115"/>
        <v>0</v>
      </c>
      <c r="I353" s="14">
        <f t="shared" si="114"/>
        <v>0</v>
      </c>
      <c r="J353" s="14">
        <f t="shared" si="114"/>
        <v>0</v>
      </c>
      <c r="K353" s="80">
        <f t="shared" si="97"/>
        <v>0</v>
      </c>
    </row>
    <row r="354" spans="1:11" ht="15">
      <c r="A354" s="52"/>
      <c r="B354" s="68">
        <v>2272</v>
      </c>
      <c r="C354" s="76">
        <f t="shared" si="115"/>
        <v>0</v>
      </c>
      <c r="D354" s="75">
        <f t="shared" si="115"/>
        <v>0</v>
      </c>
      <c r="E354" s="75">
        <f t="shared" si="115"/>
        <v>0</v>
      </c>
      <c r="F354" s="3">
        <f t="shared" si="115"/>
        <v>0</v>
      </c>
      <c r="G354" s="3">
        <f t="shared" si="115"/>
        <v>0</v>
      </c>
      <c r="H354" s="14">
        <f t="shared" si="115"/>
        <v>0</v>
      </c>
      <c r="I354" s="14">
        <f t="shared" si="114"/>
        <v>0</v>
      </c>
      <c r="J354" s="14">
        <f t="shared" si="114"/>
        <v>0</v>
      </c>
      <c r="K354" s="80">
        <f t="shared" si="97"/>
        <v>0</v>
      </c>
    </row>
    <row r="355" spans="1:11" ht="15">
      <c r="A355" s="52"/>
      <c r="B355" s="68">
        <v>2275</v>
      </c>
      <c r="C355" s="76">
        <f t="shared" si="115"/>
        <v>0</v>
      </c>
      <c r="D355" s="75">
        <f t="shared" si="115"/>
        <v>0</v>
      </c>
      <c r="E355" s="75">
        <f t="shared" si="115"/>
        <v>0</v>
      </c>
      <c r="F355" s="3">
        <f t="shared" si="115"/>
        <v>0</v>
      </c>
      <c r="G355" s="3">
        <f t="shared" si="115"/>
        <v>0</v>
      </c>
      <c r="H355" s="14">
        <f t="shared" si="115"/>
        <v>0</v>
      </c>
      <c r="I355" s="14">
        <f t="shared" si="114"/>
        <v>0</v>
      </c>
      <c r="J355" s="14">
        <f t="shared" si="114"/>
        <v>0</v>
      </c>
      <c r="K355" s="80">
        <f t="shared" si="97"/>
        <v>0</v>
      </c>
    </row>
    <row r="356" spans="1:11" ht="15">
      <c r="A356" s="52"/>
      <c r="B356" s="69" t="s">
        <v>18</v>
      </c>
      <c r="C356" s="76">
        <f t="shared" si="115"/>
        <v>0</v>
      </c>
      <c r="D356" s="75">
        <f t="shared" si="115"/>
        <v>0</v>
      </c>
      <c r="E356" s="75">
        <f t="shared" si="115"/>
        <v>0</v>
      </c>
      <c r="F356" s="3">
        <f t="shared" si="115"/>
        <v>0</v>
      </c>
      <c r="G356" s="3">
        <f t="shared" si="115"/>
        <v>0</v>
      </c>
      <c r="H356" s="14">
        <f t="shared" si="115"/>
        <v>0</v>
      </c>
      <c r="I356" s="14">
        <f t="shared" si="114"/>
        <v>0</v>
      </c>
      <c r="J356" s="14">
        <f t="shared" si="114"/>
        <v>0</v>
      </c>
      <c r="K356" s="80">
        <f t="shared" si="97"/>
        <v>0</v>
      </c>
    </row>
    <row r="357" spans="1:11" ht="15">
      <c r="A357" s="52"/>
      <c r="B357" s="69">
        <v>2210</v>
      </c>
      <c r="C357" s="76">
        <f t="shared" si="115"/>
        <v>0</v>
      </c>
      <c r="D357" s="75">
        <f t="shared" si="115"/>
        <v>0</v>
      </c>
      <c r="E357" s="75">
        <f t="shared" si="115"/>
        <v>0</v>
      </c>
      <c r="F357" s="3">
        <f t="shared" si="115"/>
        <v>0</v>
      </c>
      <c r="G357" s="3">
        <f t="shared" si="115"/>
        <v>0</v>
      </c>
      <c r="H357" s="14">
        <f t="shared" si="115"/>
        <v>0</v>
      </c>
      <c r="I357" s="14">
        <f t="shared" si="114"/>
        <v>0</v>
      </c>
      <c r="J357" s="14">
        <f t="shared" si="114"/>
        <v>0</v>
      </c>
      <c r="K357" s="80">
        <f t="shared" si="97"/>
        <v>0</v>
      </c>
    </row>
    <row r="358" spans="1:11" ht="15">
      <c r="A358" s="52"/>
      <c r="B358" s="69">
        <v>2240</v>
      </c>
      <c r="C358" s="76">
        <f t="shared" si="115"/>
        <v>0</v>
      </c>
      <c r="D358" s="75">
        <f t="shared" si="115"/>
        <v>0</v>
      </c>
      <c r="E358" s="75">
        <f t="shared" si="115"/>
        <v>0</v>
      </c>
      <c r="F358" s="3">
        <f t="shared" si="115"/>
        <v>0</v>
      </c>
      <c r="G358" s="3">
        <f t="shared" si="115"/>
        <v>0</v>
      </c>
      <c r="H358" s="14">
        <f t="shared" si="115"/>
        <v>0</v>
      </c>
      <c r="I358" s="14">
        <f t="shared" si="114"/>
        <v>0</v>
      </c>
      <c r="J358" s="14">
        <f t="shared" si="114"/>
        <v>0</v>
      </c>
      <c r="K358" s="80">
        <f t="shared" si="97"/>
        <v>0</v>
      </c>
    </row>
    <row r="359" spans="1:11" ht="15">
      <c r="A359" s="52"/>
      <c r="B359" s="72">
        <v>2250</v>
      </c>
      <c r="C359" s="76">
        <f t="shared" si="115"/>
        <v>0</v>
      </c>
      <c r="D359" s="75">
        <f t="shared" si="115"/>
        <v>0</v>
      </c>
      <c r="E359" s="75">
        <f t="shared" si="115"/>
        <v>0</v>
      </c>
      <c r="F359" s="3">
        <f t="shared" si="115"/>
        <v>0</v>
      </c>
      <c r="G359" s="3">
        <f t="shared" si="115"/>
        <v>0</v>
      </c>
      <c r="H359" s="14">
        <f t="shared" si="115"/>
        <v>0</v>
      </c>
      <c r="I359" s="14">
        <f t="shared" si="114"/>
        <v>0</v>
      </c>
      <c r="J359" s="14">
        <f t="shared" si="114"/>
        <v>0</v>
      </c>
      <c r="K359" s="80">
        <f t="shared" si="97"/>
        <v>0</v>
      </c>
    </row>
    <row r="360" spans="1:11" ht="15">
      <c r="A360" s="5" t="s">
        <v>63</v>
      </c>
      <c r="B360" s="74" t="s">
        <v>54</v>
      </c>
      <c r="C360" s="76">
        <f aca="true" t="shared" si="116" ref="C360:C365">D360+H360</f>
        <v>0</v>
      </c>
      <c r="D360" s="75">
        <f aca="true" t="shared" si="117" ref="D360:D375">SUM(E360:G360)</f>
        <v>0</v>
      </c>
      <c r="E360" s="75">
        <f aca="true" t="shared" si="118" ref="E360:J360">E361+E362+E363+E366</f>
        <v>0</v>
      </c>
      <c r="F360" s="3">
        <f t="shared" si="118"/>
        <v>0</v>
      </c>
      <c r="G360" s="3">
        <f t="shared" si="118"/>
        <v>0</v>
      </c>
      <c r="H360" s="3">
        <f t="shared" si="118"/>
        <v>0</v>
      </c>
      <c r="I360" s="3">
        <f t="shared" si="118"/>
        <v>0</v>
      </c>
      <c r="J360" s="14">
        <f t="shared" si="118"/>
        <v>0</v>
      </c>
      <c r="K360" s="80">
        <f t="shared" si="97"/>
        <v>0</v>
      </c>
    </row>
    <row r="361" spans="1:11" ht="15">
      <c r="A361" s="5"/>
      <c r="B361" s="67" t="s">
        <v>15</v>
      </c>
      <c r="C361" s="76">
        <f t="shared" si="116"/>
        <v>0</v>
      </c>
      <c r="D361" s="75">
        <f t="shared" si="117"/>
        <v>0</v>
      </c>
      <c r="E361" s="75"/>
      <c r="F361" s="3"/>
      <c r="G361" s="3"/>
      <c r="H361" s="14"/>
      <c r="I361" s="14"/>
      <c r="J361" s="14"/>
      <c r="K361" s="80">
        <f aca="true" t="shared" si="119" ref="K361:K375">C361+I361</f>
        <v>0</v>
      </c>
    </row>
    <row r="362" spans="1:11" ht="15">
      <c r="A362" s="7"/>
      <c r="B362" s="68" t="s">
        <v>16</v>
      </c>
      <c r="C362" s="76">
        <f t="shared" si="116"/>
        <v>0</v>
      </c>
      <c r="D362" s="75">
        <f t="shared" si="117"/>
        <v>0</v>
      </c>
      <c r="E362" s="75">
        <v>0</v>
      </c>
      <c r="F362" s="3">
        <f>SUM(F365:F366)</f>
        <v>0</v>
      </c>
      <c r="G362" s="3">
        <f>SUM(G365:G366)</f>
        <v>0</v>
      </c>
      <c r="H362" s="14">
        <f>SUM(H365:H366)</f>
        <v>0</v>
      </c>
      <c r="I362" s="14">
        <f>SUM(I365:I366)</f>
        <v>0</v>
      </c>
      <c r="J362" s="14">
        <f>SUM(J365:J366)</f>
        <v>0</v>
      </c>
      <c r="K362" s="80">
        <f t="shared" si="119"/>
        <v>0</v>
      </c>
    </row>
    <row r="363" spans="1:11" ht="15">
      <c r="A363" s="7"/>
      <c r="B363" s="68" t="s">
        <v>17</v>
      </c>
      <c r="C363" s="76">
        <f t="shared" si="116"/>
        <v>0</v>
      </c>
      <c r="D363" s="75">
        <f t="shared" si="117"/>
        <v>0</v>
      </c>
      <c r="E363" s="75">
        <f>SUM(E364:E365)</f>
        <v>0</v>
      </c>
      <c r="F363" s="3"/>
      <c r="G363" s="3"/>
      <c r="H363" s="14"/>
      <c r="I363" s="14"/>
      <c r="J363" s="14"/>
      <c r="K363" s="80">
        <f t="shared" si="119"/>
        <v>0</v>
      </c>
    </row>
    <row r="364" spans="1:11" ht="15">
      <c r="A364" s="8"/>
      <c r="B364" s="68">
        <v>2272</v>
      </c>
      <c r="C364" s="76">
        <f t="shared" si="116"/>
        <v>0</v>
      </c>
      <c r="D364" s="75">
        <f t="shared" si="117"/>
        <v>0</v>
      </c>
      <c r="E364" s="75"/>
      <c r="F364" s="3"/>
      <c r="G364" s="3"/>
      <c r="H364" s="14"/>
      <c r="I364" s="14"/>
      <c r="J364" s="14"/>
      <c r="K364" s="80">
        <f t="shared" si="119"/>
        <v>0</v>
      </c>
    </row>
    <row r="365" spans="1:11" ht="15">
      <c r="A365" s="8"/>
      <c r="B365" s="68">
        <v>2275</v>
      </c>
      <c r="C365" s="76">
        <f t="shared" si="116"/>
        <v>0</v>
      </c>
      <c r="D365" s="75">
        <f t="shared" si="117"/>
        <v>0</v>
      </c>
      <c r="E365" s="75"/>
      <c r="F365" s="3"/>
      <c r="G365" s="3"/>
      <c r="H365" s="14"/>
      <c r="I365" s="14"/>
      <c r="J365" s="14"/>
      <c r="K365" s="80">
        <f t="shared" si="119"/>
        <v>0</v>
      </c>
    </row>
    <row r="366" spans="1:11" ht="15">
      <c r="A366" s="8"/>
      <c r="B366" s="69" t="s">
        <v>18</v>
      </c>
      <c r="C366" s="76">
        <f aca="true" t="shared" si="120" ref="C366:C375">D366+H366</f>
        <v>0</v>
      </c>
      <c r="D366" s="75">
        <f t="shared" si="117"/>
        <v>0</v>
      </c>
      <c r="E366" s="75">
        <f>SUM(E367:E369)</f>
        <v>0</v>
      </c>
      <c r="F366" s="3"/>
      <c r="G366" s="3"/>
      <c r="H366" s="14"/>
      <c r="I366" s="14"/>
      <c r="J366" s="14"/>
      <c r="K366" s="80">
        <f t="shared" si="119"/>
        <v>0</v>
      </c>
    </row>
    <row r="367" spans="1:11" ht="15">
      <c r="A367" s="8"/>
      <c r="B367" s="69">
        <v>2210</v>
      </c>
      <c r="C367" s="81">
        <f t="shared" si="120"/>
        <v>0</v>
      </c>
      <c r="D367" s="77">
        <f t="shared" si="117"/>
        <v>0</v>
      </c>
      <c r="E367" s="77"/>
      <c r="F367" s="47">
        <f>SUM(F368:F369)</f>
        <v>0</v>
      </c>
      <c r="G367" s="47">
        <f>SUM(G368:G369)</f>
        <v>0</v>
      </c>
      <c r="H367" s="48">
        <f>SUM(H368:H369)</f>
        <v>0</v>
      </c>
      <c r="I367" s="48">
        <f>SUM(I368:I369)</f>
        <v>0</v>
      </c>
      <c r="J367" s="48">
        <f>SUM(J368:J369)</f>
        <v>0</v>
      </c>
      <c r="K367" s="80">
        <f t="shared" si="119"/>
        <v>0</v>
      </c>
    </row>
    <row r="368" spans="1:11" ht="15">
      <c r="A368" s="10"/>
      <c r="B368" s="73">
        <v>2240</v>
      </c>
      <c r="C368" s="76">
        <f t="shared" si="120"/>
        <v>0</v>
      </c>
      <c r="D368" s="75">
        <f t="shared" si="117"/>
        <v>0</v>
      </c>
      <c r="E368" s="75"/>
      <c r="F368" s="3"/>
      <c r="G368" s="3"/>
      <c r="H368" s="14"/>
      <c r="I368" s="14"/>
      <c r="J368" s="14"/>
      <c r="K368" s="80">
        <f t="shared" si="119"/>
        <v>0</v>
      </c>
    </row>
    <row r="369" spans="1:11" ht="15">
      <c r="A369" s="10"/>
      <c r="B369" s="73">
        <v>2250</v>
      </c>
      <c r="C369" s="76">
        <f t="shared" si="120"/>
        <v>0</v>
      </c>
      <c r="D369" s="75">
        <f t="shared" si="117"/>
        <v>0</v>
      </c>
      <c r="E369" s="75"/>
      <c r="F369" s="3"/>
      <c r="G369" s="3"/>
      <c r="H369" s="14"/>
      <c r="I369" s="14"/>
      <c r="J369" s="14"/>
      <c r="K369" s="80">
        <f t="shared" si="119"/>
        <v>0</v>
      </c>
    </row>
    <row r="370" spans="1:11" ht="15">
      <c r="A370" s="10" t="s">
        <v>71</v>
      </c>
      <c r="B370" s="73" t="s">
        <v>72</v>
      </c>
      <c r="C370" s="76">
        <f t="shared" si="120"/>
        <v>56.47</v>
      </c>
      <c r="D370" s="75">
        <f>SUM(E370:G370)</f>
        <v>56.47</v>
      </c>
      <c r="E370" s="75">
        <f>E371</f>
        <v>56.47</v>
      </c>
      <c r="F370" s="3">
        <f aca="true" t="shared" si="121" ref="F370:J371">F371</f>
        <v>0</v>
      </c>
      <c r="G370" s="3">
        <f t="shared" si="121"/>
        <v>0</v>
      </c>
      <c r="H370" s="3">
        <f t="shared" si="121"/>
        <v>0</v>
      </c>
      <c r="I370" s="3">
        <f t="shared" si="121"/>
        <v>0</v>
      </c>
      <c r="J370" s="3">
        <f t="shared" si="121"/>
        <v>0</v>
      </c>
      <c r="K370" s="80">
        <f t="shared" si="119"/>
        <v>56.47</v>
      </c>
    </row>
    <row r="371" spans="1:11" ht="15">
      <c r="A371" s="10"/>
      <c r="B371" s="73" t="s">
        <v>18</v>
      </c>
      <c r="C371" s="76">
        <f t="shared" si="120"/>
        <v>56.47</v>
      </c>
      <c r="D371" s="75">
        <f t="shared" si="117"/>
        <v>56.47</v>
      </c>
      <c r="E371" s="75">
        <f>E372</f>
        <v>56.47</v>
      </c>
      <c r="F371" s="3">
        <f t="shared" si="121"/>
        <v>0</v>
      </c>
      <c r="G371" s="3">
        <f t="shared" si="121"/>
        <v>0</v>
      </c>
      <c r="H371" s="3">
        <f t="shared" si="121"/>
        <v>0</v>
      </c>
      <c r="I371" s="3">
        <f t="shared" si="121"/>
        <v>0</v>
      </c>
      <c r="J371" s="3">
        <f t="shared" si="121"/>
        <v>0</v>
      </c>
      <c r="K371" s="80">
        <f t="shared" si="119"/>
        <v>56.47</v>
      </c>
    </row>
    <row r="372" spans="1:11" ht="15">
      <c r="A372" s="10"/>
      <c r="B372" s="73">
        <v>2240</v>
      </c>
      <c r="C372" s="76">
        <f t="shared" si="120"/>
        <v>56.47</v>
      </c>
      <c r="D372" s="75">
        <f t="shared" si="117"/>
        <v>56.47</v>
      </c>
      <c r="E372" s="75">
        <f aca="true" t="shared" si="122" ref="E372:J372">E375</f>
        <v>56.47</v>
      </c>
      <c r="F372" s="3">
        <f t="shared" si="122"/>
        <v>0</v>
      </c>
      <c r="G372" s="3">
        <f t="shared" si="122"/>
        <v>0</v>
      </c>
      <c r="H372" s="3">
        <f t="shared" si="122"/>
        <v>0</v>
      </c>
      <c r="I372" s="3">
        <f t="shared" si="122"/>
        <v>0</v>
      </c>
      <c r="J372" s="3">
        <f t="shared" si="122"/>
        <v>0</v>
      </c>
      <c r="K372" s="80">
        <f t="shared" si="119"/>
        <v>56.47</v>
      </c>
    </row>
    <row r="373" spans="1:11" ht="64.5" customHeight="1">
      <c r="A373" s="10" t="s">
        <v>73</v>
      </c>
      <c r="B373" s="73" t="s">
        <v>74</v>
      </c>
      <c r="C373" s="76">
        <f t="shared" si="120"/>
        <v>56.47</v>
      </c>
      <c r="D373" s="75">
        <f t="shared" si="117"/>
        <v>56.47</v>
      </c>
      <c r="E373" s="75">
        <f aca="true" t="shared" si="123" ref="E373:J374">E374</f>
        <v>56.47</v>
      </c>
      <c r="F373" s="3">
        <f t="shared" si="123"/>
        <v>0</v>
      </c>
      <c r="G373" s="3">
        <f t="shared" si="123"/>
        <v>0</v>
      </c>
      <c r="H373" s="3">
        <f t="shared" si="123"/>
        <v>0</v>
      </c>
      <c r="I373" s="3">
        <f t="shared" si="123"/>
        <v>0</v>
      </c>
      <c r="J373" s="3">
        <f t="shared" si="123"/>
        <v>0</v>
      </c>
      <c r="K373" s="80">
        <f t="shared" si="119"/>
        <v>56.47</v>
      </c>
    </row>
    <row r="374" spans="1:11" ht="15">
      <c r="A374" s="10"/>
      <c r="B374" s="73" t="s">
        <v>18</v>
      </c>
      <c r="C374" s="76">
        <f t="shared" si="120"/>
        <v>56.47</v>
      </c>
      <c r="D374" s="75">
        <f t="shared" si="117"/>
        <v>56.47</v>
      </c>
      <c r="E374" s="75">
        <f t="shared" si="123"/>
        <v>56.47</v>
      </c>
      <c r="F374" s="3">
        <f t="shared" si="123"/>
        <v>0</v>
      </c>
      <c r="G374" s="3">
        <f t="shared" si="123"/>
        <v>0</v>
      </c>
      <c r="H374" s="3">
        <f t="shared" si="123"/>
        <v>0</v>
      </c>
      <c r="I374" s="3">
        <f t="shared" si="123"/>
        <v>0</v>
      </c>
      <c r="J374" s="3">
        <f t="shared" si="123"/>
        <v>0</v>
      </c>
      <c r="K374" s="80">
        <f t="shared" si="119"/>
        <v>56.47</v>
      </c>
    </row>
    <row r="375" spans="1:11" ht="15">
      <c r="A375" s="10"/>
      <c r="B375" s="73">
        <v>2240</v>
      </c>
      <c r="C375" s="76">
        <f t="shared" si="120"/>
        <v>56.47</v>
      </c>
      <c r="D375" s="75">
        <f t="shared" si="117"/>
        <v>56.47</v>
      </c>
      <c r="E375" s="75">
        <v>56.47</v>
      </c>
      <c r="F375" s="3">
        <v>0</v>
      </c>
      <c r="G375" s="3">
        <v>0</v>
      </c>
      <c r="H375" s="3">
        <v>0</v>
      </c>
      <c r="I375" s="3">
        <f>J375</f>
        <v>0</v>
      </c>
      <c r="J375" s="3">
        <v>0</v>
      </c>
      <c r="K375" s="80">
        <f t="shared" si="119"/>
        <v>56.47</v>
      </c>
    </row>
    <row r="376" spans="1:7" ht="15">
      <c r="A376" s="20"/>
      <c r="B376" s="99"/>
      <c r="C376" s="99"/>
      <c r="D376" s="99"/>
      <c r="E376" s="99"/>
      <c r="F376" s="99"/>
      <c r="G376" s="99"/>
    </row>
    <row r="377" spans="2:9" ht="15" customHeight="1">
      <c r="B377" s="105" t="s">
        <v>65</v>
      </c>
      <c r="C377" s="105"/>
      <c r="D377" s="105"/>
      <c r="E377" s="54"/>
      <c r="F377" s="106"/>
      <c r="G377" s="54"/>
      <c r="H377" s="107" t="s">
        <v>87</v>
      </c>
      <c r="I377" s="107"/>
    </row>
    <row r="378" spans="1:3" ht="15">
      <c r="A378" s="94"/>
      <c r="B378" s="94"/>
      <c r="C378" s="55"/>
    </row>
  </sheetData>
  <sheetProtection/>
  <mergeCells count="21">
    <mergeCell ref="H377:I377"/>
    <mergeCell ref="F3:I3"/>
    <mergeCell ref="E12:G12"/>
    <mergeCell ref="B7:K7"/>
    <mergeCell ref="I11:I13"/>
    <mergeCell ref="K10:K13"/>
    <mergeCell ref="A378:B378"/>
    <mergeCell ref="C11:C13"/>
    <mergeCell ref="B10:B13"/>
    <mergeCell ref="A10:A13"/>
    <mergeCell ref="B376:D376"/>
    <mergeCell ref="E376:G376"/>
    <mergeCell ref="B377:D377"/>
    <mergeCell ref="L9:N9"/>
    <mergeCell ref="C10:H10"/>
    <mergeCell ref="D11:H11"/>
    <mergeCell ref="D12:D13"/>
    <mergeCell ref="H12:H13"/>
    <mergeCell ref="L12:N12"/>
    <mergeCell ref="J12:J13"/>
    <mergeCell ref="I10:J10"/>
  </mergeCells>
  <printOptions/>
  <pageMargins left="0.2362204724409449" right="0" top="0.31496062992125984" bottom="0.35433070866141736" header="0" footer="0"/>
  <pageSetup fitToHeight="6" fitToWidth="1" horizontalDpi="600" verticalDpi="600" orientation="portrait" paperSize="9" scale="76" r:id="rId1"/>
  <headerFooter>
    <oddFooter>&amp;C&amp;P</oddFooter>
  </headerFooter>
  <rowBreaks count="3" manualBreakCount="3">
    <brk id="189" max="10" man="1"/>
    <brk id="280" max="10" man="1"/>
    <brk id="3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Михайлівна Журавель</dc:creator>
  <cp:keywords/>
  <dc:description/>
  <cp:lastModifiedBy>1</cp:lastModifiedBy>
  <cp:lastPrinted>2020-09-26T15:18:35Z</cp:lastPrinted>
  <dcterms:created xsi:type="dcterms:W3CDTF">2011-06-16T08:33:11Z</dcterms:created>
  <dcterms:modified xsi:type="dcterms:W3CDTF">2020-11-20T13:22:58Z</dcterms:modified>
  <cp:category/>
  <cp:version/>
  <cp:contentType/>
  <cp:contentStatus/>
</cp:coreProperties>
</file>