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15192" windowHeight="10488"/>
  </bookViews>
  <sheets>
    <sheet name="Лист1" sheetId="1" r:id="rId1"/>
  </sheets>
  <definedNames>
    <definedName name="_xlnm.Print_Area" localSheetId="0">Лист1!$A$1:$G$53</definedName>
  </definedNames>
  <calcPr calcId="125725"/>
</workbook>
</file>

<file path=xl/calcChain.xml><?xml version="1.0" encoding="utf-8"?>
<calcChain xmlns="http://schemas.openxmlformats.org/spreadsheetml/2006/main">
  <c r="C48" i="1"/>
  <c r="E42"/>
  <c r="E40" s="1"/>
  <c r="D26"/>
  <c r="E31"/>
  <c r="E26"/>
  <c r="E37"/>
  <c r="E34"/>
  <c r="E46"/>
  <c r="D44"/>
  <c r="E44"/>
  <c r="D42"/>
  <c r="C32"/>
  <c r="E17"/>
  <c r="E16"/>
  <c r="D46"/>
  <c r="D37"/>
  <c r="D34"/>
  <c r="D31"/>
  <c r="C22"/>
  <c r="D16"/>
  <c r="D20" l="1"/>
  <c r="D15" s="1"/>
  <c r="E20"/>
  <c r="E15" s="1"/>
  <c r="D40"/>
  <c r="C47"/>
  <c r="C46"/>
  <c r="C45"/>
  <c r="C44"/>
  <c r="C43"/>
  <c r="C42"/>
  <c r="C41"/>
  <c r="C39"/>
  <c r="C38"/>
  <c r="C37"/>
  <c r="C36"/>
  <c r="C35"/>
  <c r="C34"/>
  <c r="C33"/>
  <c r="C31"/>
  <c r="C30"/>
  <c r="C29"/>
  <c r="C28"/>
  <c r="C27"/>
  <c r="C26"/>
  <c r="C25"/>
  <c r="C24"/>
  <c r="C23"/>
  <c r="C21"/>
  <c r="C19"/>
  <c r="C18"/>
  <c r="C17"/>
  <c r="C16"/>
  <c r="C20" l="1"/>
  <c r="C40"/>
  <c r="E49"/>
  <c r="D49"/>
  <c r="C15"/>
  <c r="C49" l="1"/>
</calcChain>
</file>

<file path=xl/sharedStrings.xml><?xml version="1.0" encoding="utf-8"?>
<sst xmlns="http://schemas.openxmlformats.org/spreadsheetml/2006/main" count="76" uniqueCount="76">
  <si>
    <t>Разом</t>
  </si>
  <si>
    <t>Спеціальний фонд</t>
  </si>
  <si>
    <t xml:space="preserve">Виконання </t>
  </si>
  <si>
    <t>Виконано</t>
  </si>
  <si>
    <t xml:space="preserve">показників видаткової частини селищного бюджету </t>
  </si>
  <si>
    <t>Код бюджетної класифікації</t>
  </si>
  <si>
    <t>Найменування видатків згідно із бюджетною класифікацією</t>
  </si>
  <si>
    <t xml:space="preserve">за кодами економічної класифікації </t>
  </si>
  <si>
    <t>Загальний фонд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</si>
  <si>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</si>
  <si>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</si>
  <si>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</si>
  <si>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</si>
  <si>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</si>
  <si>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</si>
  <si>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</si>
  <si>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</si>
  <si>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</si>
  <si>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</si>
  <si>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</si>
  <si>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</si>
  <si>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</si>
  <si>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</si>
  <si>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</si>
  <si>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</si>
  <si>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</si>
  <si>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</si>
  <si>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</si>
  <si>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</si>
  <si>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</si>
  <si>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</si>
  <si>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</si>
  <si>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</si>
  <si>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</si>
  <si>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</si>
  <si>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</si>
  <si>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</si>
  <si>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</si>
  <si>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</si>
  <si>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</si>
  <si>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</si>
  <si>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</si>
  <si>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</si>
  <si>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</si>
  <si>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</si>
  <si>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</si>
  <si>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</si>
  <si>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</si>
  <si>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</si>
  <si>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</si>
  <si>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</si>
  <si>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</si>
  <si>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</si>
  <si>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</si>
  <si>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 xml:space="preserve">Капітальні транферти </t>
  </si>
  <si>
    <t>Придбання обладнання та предметів довгострокового користування</t>
  </si>
  <si>
    <t>Капітальне будівництво (придбання)</t>
  </si>
  <si>
    <t>Капітальне будівництво (придбання) інших об"єктів</t>
  </si>
  <si>
    <t>Капітальний ремонт</t>
  </si>
  <si>
    <t>Капітальний ремонт інших об"єктів</t>
  </si>
  <si>
    <t>Всього видатків</t>
  </si>
  <si>
    <t>до рішення Арбузинської селищної ради</t>
  </si>
  <si>
    <t>грн</t>
  </si>
  <si>
    <t>Медикаменти та перев"язувальні матеріали</t>
  </si>
  <si>
    <t>Капітальні транферти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</si>
  <si>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</si>
  <si>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Капітальні видатки</t>
  </si>
  <si>
    <t>Додаток 3</t>
  </si>
  <si>
    <t>Секретар Арбузинської селищної ради</t>
  </si>
  <si>
    <t>"Про затвердження звіту про виконаня селищного бюджету  за 2020 рік"</t>
  </si>
  <si>
    <t>Капітальні трансферти населенню</t>
  </si>
  <si>
    <t>Наталя Федорова</t>
  </si>
  <si>
    <t>Арбузинської селищної ради за 2020 рік</t>
  </si>
  <si>
    <t>від 12.02.2021 року №</t>
  </si>
  <si>
    <t>Оплата інших енергоносіїв та інших комунальних послуг</t>
  </si>
  <si>
    <t>V позачергової сесії 9 скликання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</si>
</sst>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/>
    <xf numFmtId="0" fontId="0" fillId="2" borderId="0" xfId="0" applyFill="1" applyBorder="1" applyAlignment="1"/>
    <xf numFmtId="0" fontId="7" fillId="2" borderId="0" xfId="0" applyFont="1" applyFill="1" applyBorder="1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0" fillId="2" borderId="0" xfId="0" applyFont="1" applyFill="1"/>
    <xf numFmtId="0" fontId="8" fillId="0" borderId="1" xfId="0" quotePrefix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ont="1" applyBorder="1"/>
    <xf numFmtId="2" fontId="0" fillId="2" borderId="1" xfId="0" applyNumberFormat="1" applyFont="1" applyFill="1" applyBorder="1"/>
    <xf numFmtId="2" fontId="0" fillId="2" borderId="1" xfId="0" applyNumberFormat="1" applyFill="1" applyBorder="1" applyAlignment="1"/>
    <xf numFmtId="2" fontId="3" fillId="2" borderId="1" xfId="0" applyNumberFormat="1" applyFont="1" applyFill="1" applyBorder="1" applyAlignment="1"/>
    <xf numFmtId="2" fontId="6" fillId="2" borderId="1" xfId="0" applyNumberFormat="1" applyFont="1" applyFill="1" applyBorder="1" applyAlignme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9" fillId="0" borderId="0" xfId="0" applyFont="1"/>
    <xf numFmtId="0" fontId="3" fillId="2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workbookViewId="0">
      <selection activeCell="D9" sqref="D9"/>
    </sheetView>
  </sheetViews>
  <sheetFormatPr defaultRowHeight="14.4"/>
  <cols>
    <col min="1" max="1" width="15.33203125" customWidth="1"/>
    <col min="2" max="2" width="37.33203125" customWidth="1"/>
    <col min="3" max="3" width="14.109375" customWidth="1"/>
    <col min="4" max="4" width="13.88671875" customWidth="1"/>
    <col min="5" max="5" width="14.6640625" customWidth="1"/>
  </cols>
  <sheetData>
    <row r="1" spans="1:9">
      <c r="D1" s="24" t="s">
        <v>67</v>
      </c>
      <c r="E1" s="24"/>
      <c r="F1" s="24"/>
      <c r="G1" s="4"/>
    </row>
    <row r="2" spans="1:9">
      <c r="D2" s="24" t="s">
        <v>61</v>
      </c>
      <c r="E2" s="24"/>
      <c r="F2" s="24"/>
      <c r="G2" s="4"/>
    </row>
    <row r="3" spans="1:9" ht="42.75" customHeight="1">
      <c r="A3" s="5"/>
      <c r="B3" s="5"/>
      <c r="C3" s="5"/>
      <c r="D3" s="27" t="s">
        <v>69</v>
      </c>
      <c r="E3" s="27"/>
      <c r="F3" s="24"/>
      <c r="G3" s="4"/>
      <c r="H3" s="5"/>
      <c r="I3" s="5"/>
    </row>
    <row r="4" spans="1:9">
      <c r="A4" s="5"/>
      <c r="B4" s="5"/>
      <c r="C4" s="5"/>
      <c r="D4" s="24" t="s">
        <v>75</v>
      </c>
      <c r="E4" s="24"/>
      <c r="F4" s="24"/>
      <c r="G4" s="4"/>
      <c r="H4" s="5"/>
      <c r="I4" s="5"/>
    </row>
    <row r="5" spans="1:9">
      <c r="A5" s="5"/>
      <c r="B5" s="5"/>
      <c r="C5" s="5"/>
      <c r="D5" s="24" t="s">
        <v>73</v>
      </c>
      <c r="E5" s="24"/>
      <c r="F5" s="24"/>
      <c r="G5" s="25"/>
      <c r="H5" s="5"/>
      <c r="I5" s="5"/>
    </row>
    <row r="6" spans="1:9" ht="9.75" customHeight="1">
      <c r="A6" s="6"/>
      <c r="B6" s="6"/>
      <c r="C6" s="6"/>
      <c r="D6" s="8"/>
      <c r="E6" s="8"/>
      <c r="F6" s="8"/>
      <c r="G6" s="8"/>
      <c r="H6" s="6"/>
      <c r="I6" s="6"/>
    </row>
    <row r="7" spans="1:9">
      <c r="A7" s="28"/>
      <c r="B7" s="28"/>
      <c r="C7" s="28"/>
      <c r="D7" s="28"/>
      <c r="E7" s="28"/>
      <c r="F7" s="28"/>
      <c r="G7" s="28"/>
      <c r="H7" s="28"/>
      <c r="I7" s="28"/>
    </row>
    <row r="8" spans="1:9" ht="18">
      <c r="A8" s="7"/>
      <c r="B8" s="29" t="s">
        <v>2</v>
      </c>
      <c r="C8" s="35"/>
      <c r="D8" s="35"/>
      <c r="E8" s="7"/>
      <c r="F8" s="7"/>
      <c r="G8" s="7"/>
      <c r="H8" s="7"/>
      <c r="I8" s="7"/>
    </row>
    <row r="9" spans="1:9" ht="18">
      <c r="A9" s="9"/>
      <c r="B9" s="9" t="s">
        <v>4</v>
      </c>
      <c r="C9" s="9"/>
      <c r="D9" s="9"/>
      <c r="E9" s="7"/>
      <c r="F9" s="7"/>
      <c r="G9" s="7"/>
      <c r="H9" s="7"/>
      <c r="I9" s="7"/>
    </row>
    <row r="10" spans="1:9" ht="18">
      <c r="A10" s="9"/>
      <c r="B10" s="29" t="s">
        <v>72</v>
      </c>
      <c r="C10" s="29"/>
      <c r="D10" s="29"/>
      <c r="E10" s="7"/>
      <c r="F10" s="7"/>
      <c r="G10" s="7"/>
      <c r="H10" s="7"/>
      <c r="I10" s="7"/>
    </row>
    <row r="11" spans="1:9" ht="21.75" customHeight="1">
      <c r="A11" s="9"/>
      <c r="B11" s="29" t="s">
        <v>7</v>
      </c>
      <c r="C11" s="35"/>
      <c r="D11" s="35"/>
      <c r="E11" s="14"/>
      <c r="F11" s="14"/>
      <c r="G11" s="14"/>
      <c r="H11" s="14"/>
      <c r="I11" s="14"/>
    </row>
    <row r="12" spans="1:9" ht="15.6">
      <c r="E12" s="13" t="s">
        <v>62</v>
      </c>
    </row>
    <row r="13" spans="1:9" ht="15.6">
      <c r="A13" s="30" t="s">
        <v>5</v>
      </c>
      <c r="B13" s="30" t="s">
        <v>6</v>
      </c>
      <c r="C13" s="32" t="s">
        <v>3</v>
      </c>
      <c r="D13" s="33"/>
      <c r="E13" s="34"/>
    </row>
    <row r="14" spans="1:9" s="4" customFormat="1" ht="36" customHeight="1">
      <c r="A14" s="31"/>
      <c r="B14" s="31"/>
      <c r="C14" s="2" t="s">
        <v>0</v>
      </c>
      <c r="D14" s="3" t="s">
        <v>8</v>
      </c>
      <c r="E14" s="3" t="s">
        <v>1</v>
      </c>
    </row>
    <row r="15" spans="1:9" ht="23.25" customHeight="1">
      <c r="A15" s="17" t="s">
        <v>9</v>
      </c>
      <c r="B15" s="15" t="s">
        <v>10</v>
      </c>
      <c r="C15" s="18">
        <f>D15+E15</f>
        <v>59052194.139999993</v>
      </c>
      <c r="D15" s="18">
        <f>D16+D20+D34+D37+D39</f>
        <v>57424500.11999999</v>
      </c>
      <c r="E15" s="18">
        <f>E16+E20+E34+E37+E39</f>
        <v>1627694.0199999998</v>
      </c>
    </row>
    <row r="16" spans="1:9" ht="30.75" customHeight="1">
      <c r="A16" s="17" t="s">
        <v>11</v>
      </c>
      <c r="B16" s="15" t="s">
        <v>12</v>
      </c>
      <c r="C16" s="18">
        <f t="shared" ref="C16:C48" si="0">D16+E16</f>
        <v>35899502.579999998</v>
      </c>
      <c r="D16" s="18">
        <f>D18+D19</f>
        <v>35895161.339999996</v>
      </c>
      <c r="E16" s="18">
        <f>E18+E19</f>
        <v>4341.24</v>
      </c>
    </row>
    <row r="17" spans="1:6" ht="21" customHeight="1">
      <c r="A17" s="17" t="s">
        <v>13</v>
      </c>
      <c r="B17" s="15" t="s">
        <v>14</v>
      </c>
      <c r="C17" s="18">
        <f t="shared" si="0"/>
        <v>29388975.039999999</v>
      </c>
      <c r="D17" s="18">
        <v>29385376.559999999</v>
      </c>
      <c r="E17" s="18">
        <f>E18</f>
        <v>3598.48</v>
      </c>
    </row>
    <row r="18" spans="1:6" ht="21" customHeight="1">
      <c r="A18" s="17" t="s">
        <v>15</v>
      </c>
      <c r="B18" s="15" t="s">
        <v>16</v>
      </c>
      <c r="C18" s="18">
        <f t="shared" si="0"/>
        <v>29388975.039999999</v>
      </c>
      <c r="D18" s="18">
        <v>29385376.559999999</v>
      </c>
      <c r="E18" s="18">
        <v>3598.48</v>
      </c>
    </row>
    <row r="19" spans="1:6" ht="21.75" customHeight="1">
      <c r="A19" s="17" t="s">
        <v>17</v>
      </c>
      <c r="B19" s="15" t="s">
        <v>18</v>
      </c>
      <c r="C19" s="18">
        <f t="shared" si="0"/>
        <v>6510527.54</v>
      </c>
      <c r="D19" s="18">
        <v>6509784.7800000003</v>
      </c>
      <c r="E19" s="18">
        <v>742.76</v>
      </c>
    </row>
    <row r="20" spans="1:6" ht="20.25" customHeight="1">
      <c r="A20" s="17" t="s">
        <v>19</v>
      </c>
      <c r="B20" s="15" t="s">
        <v>20</v>
      </c>
      <c r="C20" s="18">
        <f t="shared" si="0"/>
        <v>11424646.289999999</v>
      </c>
      <c r="D20" s="18">
        <f>D21+D23+D24+D25+D26+D31+D22</f>
        <v>9801293.5099999998</v>
      </c>
      <c r="E20" s="18">
        <f>E21+E23+E24+E25+E26+E31+E22</f>
        <v>1623352.7799999998</v>
      </c>
    </row>
    <row r="21" spans="1:6" ht="31.2">
      <c r="A21" s="17" t="s">
        <v>21</v>
      </c>
      <c r="B21" s="15" t="s">
        <v>22</v>
      </c>
      <c r="C21" s="18">
        <f t="shared" si="0"/>
        <v>3457892.14</v>
      </c>
      <c r="D21" s="18">
        <v>3319043.54</v>
      </c>
      <c r="E21" s="18">
        <v>138848.6</v>
      </c>
    </row>
    <row r="22" spans="1:6" ht="31.2">
      <c r="A22" s="17">
        <v>2220</v>
      </c>
      <c r="B22" s="15" t="s">
        <v>63</v>
      </c>
      <c r="C22" s="18">
        <f t="shared" si="0"/>
        <v>2353.4</v>
      </c>
      <c r="D22" s="18">
        <v>2353.4</v>
      </c>
      <c r="E22" s="18">
        <v>0</v>
      </c>
    </row>
    <row r="23" spans="1:6" ht="21" customHeight="1">
      <c r="A23" s="17" t="s">
        <v>23</v>
      </c>
      <c r="B23" s="15" t="s">
        <v>24</v>
      </c>
      <c r="C23" s="18">
        <f t="shared" si="0"/>
        <v>1840390.84</v>
      </c>
      <c r="D23" s="18">
        <v>1193042.33</v>
      </c>
      <c r="E23" s="18">
        <v>647348.51</v>
      </c>
    </row>
    <row r="24" spans="1:6" ht="21.75" customHeight="1">
      <c r="A24" s="17" t="s">
        <v>25</v>
      </c>
      <c r="B24" s="15" t="s">
        <v>26</v>
      </c>
      <c r="C24" s="18">
        <f t="shared" si="0"/>
        <v>1961078.1900000002</v>
      </c>
      <c r="D24" s="18">
        <v>1856740.1</v>
      </c>
      <c r="E24" s="18">
        <v>104338.09</v>
      </c>
    </row>
    <row r="25" spans="1:6" ht="24" customHeight="1">
      <c r="A25" s="17" t="s">
        <v>27</v>
      </c>
      <c r="B25" s="15" t="s">
        <v>28</v>
      </c>
      <c r="C25" s="18">
        <f t="shared" si="0"/>
        <v>36491.339999999997</v>
      </c>
      <c r="D25" s="18">
        <v>36491.339999999997</v>
      </c>
      <c r="E25" s="18">
        <v>0</v>
      </c>
    </row>
    <row r="26" spans="1:6" ht="34.5" customHeight="1">
      <c r="A26" s="17" t="s">
        <v>29</v>
      </c>
      <c r="B26" s="15" t="s">
        <v>30</v>
      </c>
      <c r="C26" s="18">
        <f t="shared" si="0"/>
        <v>3370462.8</v>
      </c>
      <c r="D26" s="18">
        <f>D27+D28+D29+D30</f>
        <v>3370462.8</v>
      </c>
      <c r="E26" s="18">
        <f>E27+E28+E29+E30</f>
        <v>0</v>
      </c>
    </row>
    <row r="27" spans="1:6" ht="30.75" customHeight="1">
      <c r="A27" s="17" t="s">
        <v>31</v>
      </c>
      <c r="B27" s="15" t="s">
        <v>32</v>
      </c>
      <c r="C27" s="18">
        <f t="shared" si="0"/>
        <v>127878.22</v>
      </c>
      <c r="D27" s="18">
        <v>127878.22</v>
      </c>
      <c r="E27" s="18">
        <v>0</v>
      </c>
    </row>
    <row r="28" spans="1:6" s="16" customFormat="1" ht="15.6">
      <c r="A28" s="17" t="s">
        <v>33</v>
      </c>
      <c r="B28" s="15" t="s">
        <v>34</v>
      </c>
      <c r="C28" s="19">
        <f t="shared" si="0"/>
        <v>1231443.82</v>
      </c>
      <c r="D28" s="20">
        <v>1231443.82</v>
      </c>
      <c r="E28" s="20">
        <v>0</v>
      </c>
    </row>
    <row r="29" spans="1:6" ht="15.6">
      <c r="A29" s="17" t="s">
        <v>35</v>
      </c>
      <c r="B29" s="15" t="s">
        <v>36</v>
      </c>
      <c r="C29" s="18">
        <f t="shared" si="0"/>
        <v>292741.37</v>
      </c>
      <c r="D29" s="21">
        <v>292741.37</v>
      </c>
      <c r="E29" s="21">
        <v>0</v>
      </c>
      <c r="F29" s="11"/>
    </row>
    <row r="30" spans="1:6" ht="31.2">
      <c r="A30" s="17" t="s">
        <v>37</v>
      </c>
      <c r="B30" s="15" t="s">
        <v>74</v>
      </c>
      <c r="C30" s="18">
        <f t="shared" si="0"/>
        <v>1718399.39</v>
      </c>
      <c r="D30" s="21">
        <v>1718399.39</v>
      </c>
      <c r="E30" s="21">
        <v>0</v>
      </c>
      <c r="F30" s="11"/>
    </row>
    <row r="31" spans="1:6" s="10" customFormat="1" ht="46.8">
      <c r="A31" s="17" t="s">
        <v>38</v>
      </c>
      <c r="B31" s="15" t="s">
        <v>39</v>
      </c>
      <c r="C31" s="18">
        <f t="shared" si="0"/>
        <v>755977.58</v>
      </c>
      <c r="D31" s="22">
        <f>D33</f>
        <v>23160</v>
      </c>
      <c r="E31" s="22">
        <f>E32+E33</f>
        <v>732817.58</v>
      </c>
      <c r="F31" s="12"/>
    </row>
    <row r="32" spans="1:6" s="10" customFormat="1" ht="46.8">
      <c r="A32" s="17">
        <v>2281</v>
      </c>
      <c r="B32" s="15" t="s">
        <v>65</v>
      </c>
      <c r="C32" s="18">
        <f t="shared" si="0"/>
        <v>732817.58</v>
      </c>
      <c r="D32" s="23">
        <v>0</v>
      </c>
      <c r="E32" s="22">
        <v>732817.58</v>
      </c>
      <c r="F32" s="12"/>
    </row>
    <row r="33" spans="1:5" ht="46.8">
      <c r="A33" s="17" t="s">
        <v>40</v>
      </c>
      <c r="B33" s="15" t="s">
        <v>41</v>
      </c>
      <c r="C33" s="18">
        <f t="shared" si="0"/>
        <v>23160</v>
      </c>
      <c r="D33" s="18">
        <v>23160</v>
      </c>
      <c r="E33" s="18">
        <v>0</v>
      </c>
    </row>
    <row r="34" spans="1:5" ht="15.6">
      <c r="A34" s="17" t="s">
        <v>42</v>
      </c>
      <c r="B34" s="15" t="s">
        <v>43</v>
      </c>
      <c r="C34" s="18">
        <f t="shared" si="0"/>
        <v>11570056.01</v>
      </c>
      <c r="D34" s="18">
        <f>D35+D36</f>
        <v>11570056.01</v>
      </c>
      <c r="E34" s="18">
        <f>E35+E36</f>
        <v>0</v>
      </c>
    </row>
    <row r="35" spans="1:5" ht="46.8">
      <c r="A35" s="17" t="s">
        <v>44</v>
      </c>
      <c r="B35" s="15" t="s">
        <v>45</v>
      </c>
      <c r="C35" s="18">
        <f t="shared" si="0"/>
        <v>729429.51</v>
      </c>
      <c r="D35" s="18">
        <v>729429.51</v>
      </c>
      <c r="E35" s="18">
        <v>0</v>
      </c>
    </row>
    <row r="36" spans="1:5" ht="31.2">
      <c r="A36" s="17" t="s">
        <v>46</v>
      </c>
      <c r="B36" s="15" t="s">
        <v>47</v>
      </c>
      <c r="C36" s="18">
        <f t="shared" si="0"/>
        <v>10840626.5</v>
      </c>
      <c r="D36" s="18">
        <v>10840626.5</v>
      </c>
      <c r="E36" s="18">
        <v>0</v>
      </c>
    </row>
    <row r="37" spans="1:5" ht="15.6">
      <c r="A37" s="17" t="s">
        <v>48</v>
      </c>
      <c r="B37" s="15" t="s">
        <v>49</v>
      </c>
      <c r="C37" s="18">
        <f t="shared" si="0"/>
        <v>155045</v>
      </c>
      <c r="D37" s="18">
        <f>D38</f>
        <v>155045</v>
      </c>
      <c r="E37" s="18">
        <f>E38</f>
        <v>0</v>
      </c>
    </row>
    <row r="38" spans="1:5" ht="15.6">
      <c r="A38" s="17" t="s">
        <v>50</v>
      </c>
      <c r="B38" s="15" t="s">
        <v>51</v>
      </c>
      <c r="C38" s="18">
        <f t="shared" si="0"/>
        <v>155045</v>
      </c>
      <c r="D38" s="18">
        <v>155045</v>
      </c>
      <c r="E38" s="18">
        <v>0</v>
      </c>
    </row>
    <row r="39" spans="1:5" ht="15.6">
      <c r="A39" s="17" t="s">
        <v>52</v>
      </c>
      <c r="B39" s="15" t="s">
        <v>53</v>
      </c>
      <c r="C39" s="18">
        <f t="shared" si="0"/>
        <v>2944.26</v>
      </c>
      <c r="D39" s="18">
        <v>2944.26</v>
      </c>
      <c r="E39" s="18">
        <v>0</v>
      </c>
    </row>
    <row r="40" spans="1:5" ht="15.6">
      <c r="A40" s="17">
        <v>3000</v>
      </c>
      <c r="B40" s="15" t="s">
        <v>66</v>
      </c>
      <c r="C40" s="18">
        <f t="shared" si="0"/>
        <v>12692084.879999999</v>
      </c>
      <c r="D40" s="18">
        <f>D41+D42+D44+D46</f>
        <v>212853</v>
      </c>
      <c r="E40" s="18">
        <f>E41+E42+E44+E46+E48</f>
        <v>12479231.879999999</v>
      </c>
    </row>
    <row r="41" spans="1:5" ht="31.5" customHeight="1">
      <c r="A41" s="17">
        <v>3110</v>
      </c>
      <c r="B41" s="15" t="s">
        <v>55</v>
      </c>
      <c r="C41" s="18">
        <f t="shared" si="0"/>
        <v>5911894.0899999999</v>
      </c>
      <c r="D41" s="18">
        <v>0</v>
      </c>
      <c r="E41" s="18">
        <v>5911894.0899999999</v>
      </c>
    </row>
    <row r="42" spans="1:5" ht="19.5" customHeight="1">
      <c r="A42" s="17">
        <v>3120</v>
      </c>
      <c r="B42" s="15" t="s">
        <v>56</v>
      </c>
      <c r="C42" s="18">
        <f t="shared" si="0"/>
        <v>1026142.6</v>
      </c>
      <c r="D42" s="18">
        <f>D43</f>
        <v>0</v>
      </c>
      <c r="E42" s="18">
        <f>E43</f>
        <v>1026142.6</v>
      </c>
    </row>
    <row r="43" spans="1:5" ht="31.2">
      <c r="A43" s="17">
        <v>3122</v>
      </c>
      <c r="B43" s="15" t="s">
        <v>57</v>
      </c>
      <c r="C43" s="18">
        <f t="shared" si="0"/>
        <v>1026142.6</v>
      </c>
      <c r="D43" s="18">
        <v>0</v>
      </c>
      <c r="E43" s="18">
        <v>1026142.6</v>
      </c>
    </row>
    <row r="44" spans="1:5" ht="15.6">
      <c r="A44" s="17">
        <v>3130</v>
      </c>
      <c r="B44" s="15" t="s">
        <v>58</v>
      </c>
      <c r="C44" s="18">
        <f t="shared" si="0"/>
        <v>4738915.1900000004</v>
      </c>
      <c r="D44" s="18">
        <f>D45</f>
        <v>0</v>
      </c>
      <c r="E44" s="18">
        <f>E45</f>
        <v>4738915.1900000004</v>
      </c>
    </row>
    <row r="45" spans="1:5" ht="15.6">
      <c r="A45" s="17">
        <v>3132</v>
      </c>
      <c r="B45" s="15" t="s">
        <v>59</v>
      </c>
      <c r="C45" s="18">
        <f t="shared" si="0"/>
        <v>4738915.1900000004</v>
      </c>
      <c r="D45" s="18">
        <v>0</v>
      </c>
      <c r="E45" s="18">
        <v>4738915.1900000004</v>
      </c>
    </row>
    <row r="46" spans="1:5" ht="15.6">
      <c r="A46" s="17">
        <v>3200</v>
      </c>
      <c r="B46" s="15" t="s">
        <v>54</v>
      </c>
      <c r="C46" s="18">
        <f t="shared" si="0"/>
        <v>212853</v>
      </c>
      <c r="D46" s="18">
        <f>D47</f>
        <v>212853</v>
      </c>
      <c r="E46" s="18">
        <f>E47</f>
        <v>0</v>
      </c>
    </row>
    <row r="47" spans="1:5" ht="33" customHeight="1">
      <c r="A47" s="17">
        <v>3220</v>
      </c>
      <c r="B47" s="15" t="s">
        <v>64</v>
      </c>
      <c r="C47" s="18">
        <f t="shared" si="0"/>
        <v>212853</v>
      </c>
      <c r="D47" s="18">
        <v>212853</v>
      </c>
      <c r="E47" s="18">
        <v>0</v>
      </c>
    </row>
    <row r="48" spans="1:5" ht="33" customHeight="1">
      <c r="A48" s="17">
        <v>3240</v>
      </c>
      <c r="B48" s="15" t="s">
        <v>70</v>
      </c>
      <c r="C48" s="18">
        <f t="shared" si="0"/>
        <v>802280</v>
      </c>
      <c r="D48" s="18">
        <v>0</v>
      </c>
      <c r="E48" s="18">
        <v>802280</v>
      </c>
    </row>
    <row r="49" spans="1:5" ht="15.6">
      <c r="A49" s="1"/>
      <c r="B49" s="15" t="s">
        <v>60</v>
      </c>
      <c r="C49" s="18">
        <f>C40+C15</f>
        <v>71744279.019999996</v>
      </c>
      <c r="D49" s="18">
        <f>D15+D40</f>
        <v>57637353.11999999</v>
      </c>
      <c r="E49" s="18">
        <f>E40+E15</f>
        <v>14106925.899999999</v>
      </c>
    </row>
    <row r="52" spans="1:5" s="26" customFormat="1" ht="13.8">
      <c r="A52" s="26" t="s">
        <v>68</v>
      </c>
      <c r="D52" s="26" t="s">
        <v>71</v>
      </c>
    </row>
  </sheetData>
  <mergeCells count="8">
    <mergeCell ref="D3:E3"/>
    <mergeCell ref="A7:I7"/>
    <mergeCell ref="B10:D10"/>
    <mergeCell ref="A13:A14"/>
    <mergeCell ref="B13:B14"/>
    <mergeCell ref="C13:E13"/>
    <mergeCell ref="B11:D11"/>
    <mergeCell ref="B8:D8"/>
  </mergeCells>
  <pageMargins left="0.7" right="0.7" top="0.75" bottom="0.75" header="0.3" footer="0.3"/>
  <pageSetup paperSize="9" scale="77" orientation="portrait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2020-02-27T10:54:40Z</cp:lastPrinted>
  <dcterms:created xsi:type="dcterms:W3CDTF">2019-03-04T11:23:33Z</dcterms:created>
  <dcterms:modified xsi:type="dcterms:W3CDTF">2021-02-11T07:08:11Z</dcterms:modified>
</cp:coreProperties>
</file>