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55" windowHeight="8205" activeTab="0"/>
  </bookViews>
  <sheets>
    <sheet name="Лист2" sheetId="1" r:id="rId1"/>
  </sheets>
  <definedNames>
    <definedName name="_xlnm.Print_Area" localSheetId="0">'Лист2'!$A$1:$J$102</definedName>
  </definedNames>
  <calcPr fullCalcOnLoad="1"/>
</workbook>
</file>

<file path=xl/sharedStrings.xml><?xml version="1.0" encoding="utf-8"?>
<sst xmlns="http://schemas.openxmlformats.org/spreadsheetml/2006/main" count="501" uniqueCount="228">
  <si>
    <t>Загальний фонд</t>
  </si>
  <si>
    <t>Арбузинська селищна рада</t>
  </si>
  <si>
    <t>Організація та проведення громадських робіт</t>
  </si>
  <si>
    <t>Всього:</t>
  </si>
  <si>
    <t>Секретар Арбузинської селищної ради</t>
  </si>
  <si>
    <t>6030</t>
  </si>
  <si>
    <t>3210</t>
  </si>
  <si>
    <t>Програма розвитку фізичної культури та спорту на території Арбузинської селищної ради на 2018 - 2020 роки</t>
  </si>
  <si>
    <t>8340</t>
  </si>
  <si>
    <t>4082</t>
  </si>
  <si>
    <t>Код програмної класифікації видатків та кредитування місцевих бюджетів</t>
  </si>
  <si>
    <t>Спеціальний фонд</t>
  </si>
  <si>
    <t>0100000</t>
  </si>
  <si>
    <t>0110000</t>
  </si>
  <si>
    <t>0113210</t>
  </si>
  <si>
    <t>1050</t>
  </si>
  <si>
    <t>1090</t>
  </si>
  <si>
    <t>Програма розвитку культури на території Арбузинської селищної ради на 2018 - 2020 роки</t>
  </si>
  <si>
    <t>0114082</t>
  </si>
  <si>
    <t>0829</t>
  </si>
  <si>
    <t>0810</t>
  </si>
  <si>
    <t>0620</t>
  </si>
  <si>
    <t>0116030</t>
  </si>
  <si>
    <t>Організація благоустрою населених пунктів</t>
  </si>
  <si>
    <t>0118340</t>
  </si>
  <si>
    <t>0540</t>
  </si>
  <si>
    <t>0119770</t>
  </si>
  <si>
    <t>0180</t>
  </si>
  <si>
    <t>Цільова соціальна Програма розвитку цивільного захисту Арбузинської селищної ради об'єднаної територіальної громади на 2018-2020 роки"</t>
  </si>
  <si>
    <t>0990</t>
  </si>
  <si>
    <t>Усього</t>
  </si>
  <si>
    <t>у тому числі бюджет розвитку</t>
  </si>
  <si>
    <t>0111162</t>
  </si>
  <si>
    <t>1162</t>
  </si>
  <si>
    <t>Додаток 7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</si>
  <si>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</si>
  <si>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</si>
  <si>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місцеву/регіональну програму</t>
  </si>
  <si>
    <t>усього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</si>
  <si>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</si>
  <si>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</si>
  <si>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</si>
  <si>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</si>
  <si>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</si>
  <si>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Рішення ХІІІ позачергової сесії Арбузинської селищної ради №8 від 12.12.2018 р</t>
  </si>
  <si>
    <t>(грн)</t>
  </si>
  <si>
    <t>0113242</t>
  </si>
  <si>
    <t>3242</t>
  </si>
  <si>
    <t>Програма охорони довкілля та раціонального природокористування на території Арбузинської селищної ради на 2019-2020 роки</t>
  </si>
  <si>
    <t>0111000</t>
  </si>
  <si>
    <t>1000</t>
  </si>
  <si>
    <t>Освіта</t>
  </si>
  <si>
    <t>Цільова соціальна програма розвитку освіти Арбузинської селищної ради на 2018-2020 роки</t>
  </si>
  <si>
    <t>Рішення ІІ позачергової сесії Арбузинської селищної ради №3 від 15.01.2018 року</t>
  </si>
  <si>
    <t>Програма "Шкільний автобус на 2019-2020 роки"</t>
  </si>
  <si>
    <t>Інші програми та заходи у сфері освіти - придбання паливо-мастильних матеріалів та запасних частин для шкільних автобусів</t>
  </si>
  <si>
    <t>0113000</t>
  </si>
  <si>
    <t>3000</t>
  </si>
  <si>
    <t>Соціальний захист та соціальне забезпечення</t>
  </si>
  <si>
    <t>Програма соціально-економічного розвитку території громади Арбузинської селищної ради на 2018-2020 роки</t>
  </si>
  <si>
    <t>Інші заходи у сфері соціального захисту і соціального забезпечення - поховання безхатченків та безробітних</t>
  </si>
  <si>
    <t>0114000</t>
  </si>
  <si>
    <t>4000</t>
  </si>
  <si>
    <t>Культура і мистецтво</t>
  </si>
  <si>
    <t>Інші заходи в галузі культури і мистецтва - проведення заходів</t>
  </si>
  <si>
    <t>0115000</t>
  </si>
  <si>
    <t>5000</t>
  </si>
  <si>
    <t>Фізична культура і спорт</t>
  </si>
  <si>
    <t>0116000</t>
  </si>
  <si>
    <t>6000</t>
  </si>
  <si>
    <t>Житлово-комунальне господарство</t>
  </si>
  <si>
    <t>Інша діяльність</t>
  </si>
  <si>
    <t>Природоохоронні заходи за рахунок цільових фондів -  придбання саджанців квітів та дерев для висадки в парку та на меморіальному комплексі</t>
  </si>
  <si>
    <t>Рішення XI позачергової сесії Арбузинської селищної ради №26 від 20.11.2018 року</t>
  </si>
  <si>
    <t>Рішення ІІ позачергової сесії Арбузинської селищної ради №6 від 15.01.2018 року</t>
  </si>
  <si>
    <t>Рішення ІІ позачергової сесії Арбузинської селищної ради №2 від 15.01.2018 року</t>
  </si>
  <si>
    <t>0118000</t>
  </si>
  <si>
    <t>0119000</t>
  </si>
  <si>
    <t>Міжбюджетні трансферти</t>
  </si>
  <si>
    <t>Комплексна Програма "Підтримки розвитку сімейної медицини на 2018-2020 роки"</t>
  </si>
  <si>
    <t>Рішення ХІІІ позачергової сесії Арбузинської селищної ради №1 від 20.11.2018 р</t>
  </si>
  <si>
    <t>Комплексна Програму соціального захисту людей похилого віку, осіб з обмеженими фізичними можливостями та осіб, які постраждали внаслідок Чорнобильської катастрофи на 2018-2020 р. “Турбота”</t>
  </si>
  <si>
    <t>Рішення ІІ позачергової сесії Арбузинської селищної ради №5 від 15.01.2018 року</t>
  </si>
  <si>
    <t>Рішення IV позачергової сесії Арбузинської селищної ради №3 від 30.03.2018 року</t>
  </si>
  <si>
    <t>Інші субвенції з місцевого бюджету -субвенція районному бюджету на здійснення делегованих повноважень - на співфінансування заходів із запобігання та ліквідації надзвичайних ситуацій та наслідків стихійного лиха (послуги з експлуатаційно-технічного обслуговування апаратури та інших технічних засобів оповіщення і зв’язку цивільного захисту)</t>
  </si>
  <si>
    <t>9770</t>
  </si>
  <si>
    <t xml:space="preserve">Інші субвенції з місцевого бюджету -субвенція районному бюджету на здійснення делегованих повноважень - забезпечення виконання заходів із соціального забезпечення населення </t>
  </si>
  <si>
    <t>Рішення ІІ позачергової сесії Арбузинської селищної ради №4 від 15.01.2018 року</t>
  </si>
  <si>
    <t>Програма надання матеріальної допомоги жителям  Арбузинської ОТГ онкохворим та потребуючих дороговартісного лікування та медичних засобів для забезпечення життєдіяльності на 2019-2020 р.р.</t>
  </si>
  <si>
    <t>Рішення XIІ позачергової сесії Арбузинської селищної ради №5 від 20.11.2018 року</t>
  </si>
  <si>
    <t>Інші субвенції з місцевого бюджету - субвенція Арбузинському районному бюджету на здійснення делегованих повноважень у галузі "Освіта" - утримання Будинку творчості школярів та Школи естетичного виховання</t>
  </si>
  <si>
    <t>Інші субвенції з місцевого бюджету - субвенція Арбузинському районному бюджету на здійснення делегованих повноважень у галузі "Охорона здоров"я" - підтримка сімейної медицини</t>
  </si>
  <si>
    <t>Програма соціального захисту та соціальної підтримки окремих категорій населення Арбузинської ОТГ на 2019-2020 роки</t>
  </si>
  <si>
    <t>Інші субвенції з місцевого бюджету -субвенція районному бюджету на здійснення делегованих повноважень - у галузі "Культура і мистецтво" - утримання Центральної бібліотечної системи та централізованої бухгалтерії культури</t>
  </si>
  <si>
    <t>Інші субвенції з місцевого бюджету -субвенція районному бюджету на здійснення делегованих повноважень - утримання трудового архіву</t>
  </si>
  <si>
    <t>Рішення XIV позачергової сесії Арбузинської селищної ради №24 від 21.12.2018 року</t>
  </si>
  <si>
    <t>Комплексна програма "Здоров"я нації на 2019-2021 роки"</t>
  </si>
  <si>
    <t>Рішення XVІІ чергової сесії Арбузинської селищної ради №21 від 19.04.2019 року</t>
  </si>
  <si>
    <t>0118220</t>
  </si>
  <si>
    <t>0380</t>
  </si>
  <si>
    <t>Програма «Забезпечення призову громадян України на строкову військову службу та мобілізаційної підготовки Арбузинської ОТГ на 2019-2020 роки»</t>
  </si>
  <si>
    <t>Рішення ХІІ позачергової сесії Арбузинської селищної ради №25 від 20.11.2018 року</t>
  </si>
  <si>
    <t>0115031</t>
  </si>
  <si>
    <t>5031</t>
  </si>
  <si>
    <t>Утримання та навчально-тренувальна робота комунальних дитячо-юнацьких спортивних шкіл - оплата транспортних послуг для підвезення спортивних команд на змагання</t>
  </si>
  <si>
    <t>Комплексна Програма соціального захисту людей похилого віку, осіб з обмеженими фізичними можливостями та осіб, які постраждали внаслідок Чорнобильської катастрофи на 2018-2020 р. “Турбота”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</si>
  <si>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</si>
  <si>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0115061</t>
  </si>
  <si>
    <t>5061</t>
  </si>
  <si>
    <t>до рішення Арбузинської селищної ради</t>
  </si>
  <si>
    <t>Заходи та роботи з мобілізаційної підготовки місцевого значення-підвезення призовників на обласний збірний пункт в м.Миколаїв для проходження медичного огляду</t>
  </si>
  <si>
    <t>(код бюджету)</t>
  </si>
  <si>
    <t>"Про внесення змін до селищного бюджету на 2020 рік"</t>
  </si>
  <si>
    <t>Уточнений розподіл витрат Арбузинського селищного бюджету на реалізацію селищних/регіональних програм у 2020 році</t>
  </si>
  <si>
    <t>Інші субвенції з місцевого бюджету - субвенція Арбузинському районному бюджету на здійснення делегованих повноважень у галузі "Охорона здоров"я" - підтримання вторинної ланки медицини та централізовані заходи з лікування хворих на цукровий та нецукровий діабет</t>
  </si>
  <si>
    <t>0111090</t>
  </si>
  <si>
    <t>0960</t>
  </si>
  <si>
    <t>Комплексна Програма забезпечення рівних прав та можливостей жінок та чоловіків на 2019-2021 роки</t>
  </si>
  <si>
    <t>Рішення ХХІV чергової сесії Арбузинської селищної ради №9 від 15.11.2019 року</t>
  </si>
  <si>
    <t>0117000</t>
  </si>
  <si>
    <t>7000</t>
  </si>
  <si>
    <t>Економічна діяльність</t>
  </si>
  <si>
    <t>0443</t>
  </si>
  <si>
    <t>0112000</t>
  </si>
  <si>
    <t>Охорона здоров`я</t>
  </si>
  <si>
    <t>0112152</t>
  </si>
  <si>
    <t>2152</t>
  </si>
  <si>
    <t>0763</t>
  </si>
  <si>
    <t>0116013</t>
  </si>
  <si>
    <t>6013</t>
  </si>
  <si>
    <t>Питна вода на 2012-2020 роки</t>
  </si>
  <si>
    <t>Рішення ІІ позачергової сесії Арбузинської селищної ради №8 від 15.01.2018 року</t>
  </si>
  <si>
    <t>Інші програми та заходи у сфері охорони здоров`я - придбання аналізатору CL-50</t>
  </si>
  <si>
    <t>Забезпечення діяльності водопровідно-каналізаційного господарства - придбання шафи управління свердловинного насосу ЕВЦ</t>
  </si>
  <si>
    <t>Інші заходи у сфері соціального захисту і соціального забезпечення - виплата адресної допомоги онкохворим та адресної допомоги на лікування</t>
  </si>
  <si>
    <t>Організація благоустрою населених пунктів - поточний ремонт мережі вуличного освітлення в смт Арбузинка</t>
  </si>
  <si>
    <t>0118110</t>
  </si>
  <si>
    <t>8110</t>
  </si>
  <si>
    <t>0320</t>
  </si>
  <si>
    <t>Інші заходи у сфері соціального захисту і соціального забезпечення -надання грошових нагород почесним жителям Арбузинської ОТГ до відзнаки "За заслуги перед Арбузинщиною"</t>
  </si>
  <si>
    <t>Програма розвитку місцевого самоврядування та сприяння відкритості і прозорості діяльності органів місцевого самоврядування Арбузинської об’єднаної територіальної громади 2019-2021 роки</t>
  </si>
  <si>
    <t>Рішення XIІІ чергової сесії Арбузинської селищної ради №3 від 12.12.2018 року</t>
  </si>
  <si>
    <t>Забезпечення діяльності водопровідно-каналізаційного господарства - надання фінансової підтримки комунальному підприємству "Арбузинський комбінат комунальних послуг" для оплати електроенергії по очисним спорудам за час надзвичайної ситуації</t>
  </si>
  <si>
    <t>Інші програми та заходи у сфері охорони здоров`я - придбання продуктів харчування</t>
  </si>
  <si>
    <t>0117321</t>
  </si>
  <si>
    <t>7321</t>
  </si>
  <si>
    <t>0117310</t>
  </si>
  <si>
    <t>7310</t>
  </si>
  <si>
    <t>Будівництво об`єктів житлово-комунального господарства - «Капітальний ремонт скверу воїнам АТО розташованого на перехресті вул. Шевченка та пров. Каштановий смт. Арбузинка (Озеленення та влаштування автоматичного поливу)» (коригування)</t>
  </si>
  <si>
    <t>Будівництво об`єктів житлово-комунального господарства -  виготовлення проектно-кошторисної документації на «Капітальний ремонт покрівлі 12-ти квартирного житлового будинку з вбудованим протирадіаційним  укриттям по вул. О. Ольжича, 109 в смт. Арбузинка, Миколаївської області»</t>
  </si>
  <si>
    <t>Інші програми та заходи у сфері охорони здоров`я - придбання 8 ноутбуків та 5 принтерів</t>
  </si>
  <si>
    <t>Надання позашкільної освіти закладами позашкільної освіти, заходи із позашкільної роботи з дітьми - реалізація проекту «Залучення дівчат молодшого віку до STEM освіти»</t>
  </si>
  <si>
    <t>Будівництво освітніх установ та закладів - експертиза проекту «Нове будівництво спортивного майданчика для міні-футболу зі штучним покриттям на території комунального закладу освіти «Новокрасненська загальноосвітня школа І-ІІІ ступенів Арбузинської селищної ради Миколаївської області» по вул. Величка, 23 в с. Новокрасне Арбузинського району Миколаївської області»</t>
  </si>
  <si>
    <t>Заходи із запобігання та ліквідації надзвичайних ситуацій та наслідків стихійного лиха - заходи щодо запобігання виникненню та поширенню коронавірусної хвороби (COVID-19)</t>
  </si>
  <si>
    <t>Природоохоронні заходи за рахунок цільових фондів -  розроблення звіту про стратегічну екологічну оцінку генерального плану населеного пункту с Новокрасне</t>
  </si>
  <si>
    <t>0111020</t>
  </si>
  <si>
    <t>1020</t>
  </si>
  <si>
    <t>0921</t>
  </si>
  <si>
    <t>Інші заходи у сфері соціального захисту і соціального забезпечення - виплата допомоги хворому, що потребує сеансів гемодіалізу</t>
  </si>
  <si>
    <t>0110100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</si>
  <si>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</si>
  <si>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</si>
  <si>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</si>
  <si>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</si>
  <si>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</si>
  <si>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- придбання комп’ютерного обладнання (два персональних комп’ютери з ліцензійним програмним забезпеченням та багатофункціональний пристрій) для робочих місць землевпорядників – умова співфінансування спільно з програмою DOBRE проекту «Створення документації з просторового планування території та землевпорядних робіт в ОТГ – Комплексне просторове планування»</t>
  </si>
  <si>
    <t xml:space="preserve">Будівництво об`єктів житлово-комунального господарства - «Нове будівництво водопроводу по вулиці Хліборобна та провулку Комарова в смт. Арбузинка, Арбузинського району, Миколаївської області» </t>
  </si>
  <si>
    <t>Будівництво об`єктів житлово-комунального господарства -  «Капітальний ремонт елементу благоустрою (фонтану) скверу на розі вулиці Центральної та провулку Торгівельному в смт.Арбузинка, Арбузинського району, Миколаївської області»</t>
  </si>
  <si>
    <t>Інші програми та заходи у сфері охорони здоров`я - стіл операційний механічний</t>
  </si>
  <si>
    <t>0111010</t>
  </si>
  <si>
    <t>1010</t>
  </si>
  <si>
    <t>0910</t>
  </si>
  <si>
    <t>Надання дошкільної освіти - поточний ремонт огорожі ДНЗ "Малятко"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</si>
  <si>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 - поточний ремонт системи опалення Арбузинської ЗОШ І-ІІІ ступенів №1 ім. О.Закерничного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</si>
  <si>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 - закупівля засобів навчання та обладнання (крім комп’ютерного) для учнів початкових класів, що навчаються за новими методиками відповідно до Концепції “Нова українська школа”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</si>
  <si>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 - закупівля сучасних меблів для початкових класів нової української школи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</si>
  <si>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 - виплата грошових винагород дітям-медалістам, переможцям конкурсів та олімпіад</t>
  </si>
  <si>
    <t>Надання позашкільної освіти закладами позашкільної освіти, заходи із позашкільної роботи з дітьми -виплата грошових винагород дітям - переможцям конкурсів</t>
  </si>
  <si>
    <t>Інші програми та заходи у сфері охорони здоров`я -придбання двох кисневих медичних балонів</t>
  </si>
  <si>
    <t>Інші програми та заходи у сфері охорони здоров`я -придбання двох ноутбуків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</si>
  <si>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 - придбання котла для нагрівання води для НВК "Пролісок"</t>
  </si>
  <si>
    <t>0114060</t>
  </si>
  <si>
    <t>4060</t>
  </si>
  <si>
    <t>0828</t>
  </si>
  <si>
    <t>0115041</t>
  </si>
  <si>
    <t>5041</t>
  </si>
  <si>
    <t>Утримання та навчально-тренувальна робота комунальних дитячо-юнацьких спортивних шкіл - виплата грошових винагород дітям-переможцям спортивних змагань</t>
  </si>
  <si>
    <t>Утримання та фінансова підтримка спортивних споруд - придбання газонної трави для футбольного поля</t>
  </si>
  <si>
    <t>0117130</t>
  </si>
  <si>
    <t>7130</t>
  </si>
  <si>
    <t>0421</t>
  </si>
  <si>
    <t>Здійснення заходів із землеустрою - формування обмінного файлу XML на земельну ділянку, на якій розташований населений пункт - село Новокрасне</t>
  </si>
  <si>
    <t>Інші субвенції з місцевого бюджету - субвенція з бюджету Арбузинської селищної ради обласному бюджету для 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на придбання комп’ютерного обладнання для початкових класів нової української школи</t>
  </si>
  <si>
    <t>Інші субвенції з місцевого бюджету -субвенція з бюджету Арбузинської селищної ради обласному бюджету для співфінансування придбання шкільних автобусів, у тому числі обладнаних місцями для дітей з особливими освітніми потребами</t>
  </si>
  <si>
    <t>Організація благоустрою населених пунктів - придбання дитячого майданчику в с Полянка</t>
  </si>
  <si>
    <t>Забезпечення діяльності палаців i будинків культури, клубів, центрів дозвілля та iнших клубних закладів - придбання двох мікрофонів для Новокрасненського сільського будинку культури</t>
  </si>
  <si>
    <t>Організація благоустрою населених пунктів - придбання вапна для вапнування ставка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</si>
  <si>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 - проведення атестації робочих місць</t>
  </si>
  <si>
    <t>Будівництво об`єктів житлово-комунального господарства -  «Капітальний ремонт благоустрою  скверу на розі вулиці Центральної та провулку Торгівельному в смт.Арбузинка, Арбузинського району, Миколаївської області»</t>
  </si>
  <si>
    <t>Будівництво освітніх установ та закладів - завершення проекту «Нове будівництво спортивного майданчику по вул. Шевченка, 191 в смт Арбузинка, Миколаївської області»</t>
  </si>
  <si>
    <t>Інші субвенції з місцевого бюджету -субвенція районному бюджету на здійснення делегованих повноважень - підтримка громадських організацій (районного товариства чорнобильців, Арбузинської районної організації ради ветеранів, Арбузинської районної спілки воїнів – інтернаціоналістів,  Арбузинського районного об’єднання воїнів – учасників та ветеранів АТО)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</si>
  <si>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 - оплата послуг медогляду працівників шкіл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</si>
  <si>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 - оплата послуг комплексної оцінки розвитку дітей, а також психолого-педагогічних, корекційно-розвитковихпослуг, що спрямовані на подолання певного порушення розвитку дітей</t>
  </si>
  <si>
    <t>0116011</t>
  </si>
  <si>
    <t>6011</t>
  </si>
  <si>
    <t>0610</t>
  </si>
  <si>
    <t>Експлуатація та технічне обслуговування житлового фонду- виготовлення технічної документації житлового будинку</t>
  </si>
  <si>
    <t>Забезпечення діяльності водопровідно-каналізаційного господарства - оплата послуг приєднання до електричних мереж свердловинного насосу, вимірювання опору заземлення та ізоляції, облаштування вузла обліку електричної енергії, розробку проектної документації «Внутрішнє електропостачання артезіанської свердловини №071КА»</t>
  </si>
  <si>
    <t>Забезпечення діяльності водопровідно-каналізаційного господарства - придбання лічильника для свердловини</t>
  </si>
  <si>
    <t>Утримання та фінансова підтримка спортивних споруд - підвезення спортсменів на спортивні змагання</t>
  </si>
  <si>
    <t>Організація благоустрою населених пунктів - придбання бетону та інших будівельних матеріалів для поточного ремонту вулиць</t>
  </si>
  <si>
    <t>Організація благоустрою населених пунктів - придбання будівельних матеріалів для поточного ремонту криниць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</si>
  <si>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</si>
  <si>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</si>
  <si>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 - Арбузинському районному сектору ГУ ДСНС України в Миколаївській областідля придбання 20 пар черевиків повсякденних робочих, 3 костюмів повсякденних робочих, 2 кепі літніх, 4 пожежно-рятувальних мотузки</t>
  </si>
  <si>
    <t>Рішення 4 позачергової сесії Арбузинської селищної ради №3 від 30.03.2018 року</t>
  </si>
  <si>
    <t>Забезпечення діяльності палаців i будинків культури, клубів, центрів дозвілля та iнших клубних закладів - придбання тенісного столу та ноутбуку для Полянського сільського клубу</t>
  </si>
  <si>
    <t>І чергової сесії 9 скликання</t>
  </si>
  <si>
    <t>від 20.11.2020 року №11</t>
  </si>
  <si>
    <t>Надання дошкільної освіти - поточний ремонт блискавкозахисту в ДНЗ "Пролісок"</t>
  </si>
  <si>
    <t>Інші програми та заходи у сфері охорони здоров`я -придбання двох бактерицидних рециркуляторів</t>
  </si>
  <si>
    <t>Інші програми та заходи у сфері охорони здоров`я -придбання безконтактного термометра та пульсоксиметра</t>
  </si>
  <si>
    <t>Інші заходи у сфері соціального захисту і соціального забезпечення - проведення підписки газети "Ветеран України" учасникам бойових дій, учасникам війни, дітям війни, ветеранам праці на 2021 рік</t>
  </si>
  <si>
    <t>Організація благоустрою населених пунктів - придбання трактору МТЗ-82 9або аналогу)</t>
  </si>
  <si>
    <t>Організація благоустрою населених пунктів - придбання причепу до трактора</t>
  </si>
  <si>
    <t>Організація благоустрою населених пунктів - придбання відвалу для снігу</t>
  </si>
  <si>
    <t>Будівництво освітніх установ та закладів - виготовлення проектно-кошторисної документації на проект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</t>
  </si>
  <si>
    <t xml:space="preserve">Наталя Федорова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</si>
</sst>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32" borderId="0" xfId="0" applyFont="1" applyFill="1" applyAlignment="1">
      <alignment/>
    </xf>
    <xf numFmtId="2" fontId="5" fillId="32" borderId="0" xfId="0" applyNumberFormat="1" applyFont="1" applyFill="1" applyAlignment="1">
      <alignment/>
    </xf>
    <xf numFmtId="2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right"/>
    </xf>
    <xf numFmtId="2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" fontId="5" fillId="32" borderId="11" xfId="0" applyNumberFormat="1" applyFont="1" applyFill="1" applyBorder="1" applyAlignment="1">
      <alignment horizontal="center" wrapText="1"/>
    </xf>
    <xf numFmtId="1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2" fontId="5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0" fontId="4" fillId="32" borderId="0" xfId="0" applyFont="1" applyFill="1" applyAlignment="1">
      <alignment/>
    </xf>
    <xf numFmtId="49" fontId="43" fillId="32" borderId="10" xfId="0" applyNumberFormat="1" applyFont="1" applyFill="1" applyBorder="1" applyAlignment="1" quotePrefix="1">
      <alignment horizontal="center" vertical="center" wrapText="1"/>
    </xf>
    <xf numFmtId="49" fontId="43" fillId="32" borderId="10" xfId="0" applyNumberFormat="1" applyFont="1" applyFill="1" applyBorder="1" applyAlignment="1" quotePrefix="1">
      <alignment horizontal="center"/>
    </xf>
    <xf numFmtId="4" fontId="6" fillId="32" borderId="10" xfId="0" applyNumberFormat="1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 quotePrefix="1">
      <alignment horizontal="center" vertical="center" wrapText="1"/>
    </xf>
    <xf numFmtId="4" fontId="5" fillId="32" borderId="10" xfId="0" applyNumberFormat="1" applyFont="1" applyFill="1" applyBorder="1" applyAlignment="1" quotePrefix="1">
      <alignment horizontal="center" vertical="center" wrapText="1"/>
    </xf>
    <xf numFmtId="4" fontId="5" fillId="32" borderId="10" xfId="0" applyNumberFormat="1" applyFont="1" applyFill="1" applyBorder="1" applyAlignment="1" quotePrefix="1">
      <alignment vertical="center" wrapText="1"/>
    </xf>
    <xf numFmtId="4" fontId="6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2" fontId="5" fillId="32" borderId="10" xfId="0" applyNumberFormat="1" applyFont="1" applyFill="1" applyBorder="1" applyAlignment="1" quotePrefix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5" fillId="32" borderId="12" xfId="0" applyNumberFormat="1" applyFont="1" applyFill="1" applyBorder="1" applyAlignment="1">
      <alignment/>
    </xf>
    <xf numFmtId="4" fontId="5" fillId="32" borderId="12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 quotePrefix="1">
      <alignment horizontal="center" vertical="center" wrapText="1"/>
    </xf>
    <xf numFmtId="0" fontId="8" fillId="32" borderId="0" xfId="42" applyFont="1" applyFill="1" applyAlignment="1" applyProtection="1">
      <alignment/>
      <protection/>
    </xf>
    <xf numFmtId="2" fontId="5" fillId="32" borderId="10" xfId="0" applyNumberFormat="1" applyFont="1" applyFill="1" applyBorder="1" applyAlignment="1" quotePrefix="1">
      <alignment horizontal="left" vertical="center" wrapText="1"/>
    </xf>
    <xf numFmtId="49" fontId="5" fillId="32" borderId="14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 quotePrefix="1">
      <alignment horizontal="left" vertical="center" wrapText="1"/>
    </xf>
    <xf numFmtId="2" fontId="5" fillId="32" borderId="10" xfId="0" applyNumberFormat="1" applyFont="1" applyFill="1" applyBorder="1" applyAlignment="1" quotePrefix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quotePrefix="1">
      <alignment horizontal="center" vertical="center" wrapText="1"/>
    </xf>
    <xf numFmtId="2" fontId="6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49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6" fillId="32" borderId="0" xfId="0" applyFont="1" applyFill="1" applyBorder="1" applyAlignment="1">
      <alignment wrapText="1"/>
    </xf>
    <xf numFmtId="0" fontId="5" fillId="32" borderId="0" xfId="0" applyFont="1" applyFill="1" applyAlignment="1">
      <alignment wrapText="1"/>
    </xf>
    <xf numFmtId="0" fontId="5" fillId="32" borderId="10" xfId="0" applyFont="1" applyFill="1" applyBorder="1" applyAlignment="1" quotePrefix="1">
      <alignment vertical="center" wrapText="1"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center" wrapText="1"/>
    </xf>
    <xf numFmtId="49" fontId="43" fillId="32" borderId="15" xfId="0" applyNumberFormat="1" applyFont="1" applyFill="1" applyBorder="1" applyAlignment="1">
      <alignment horizontal="center"/>
    </xf>
    <xf numFmtId="0" fontId="43" fillId="32" borderId="14" xfId="0" applyFont="1" applyFill="1" applyBorder="1" applyAlignment="1">
      <alignment/>
    </xf>
    <xf numFmtId="2" fontId="43" fillId="32" borderId="10" xfId="0" applyNumberFormat="1" applyFont="1" applyFill="1" applyBorder="1" applyAlignment="1" quotePrefix="1">
      <alignment vertical="center" wrapText="1"/>
    </xf>
    <xf numFmtId="49" fontId="6" fillId="32" borderId="14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wrapText="1"/>
    </xf>
    <xf numFmtId="49" fontId="6" fillId="32" borderId="15" xfId="0" applyNumberFormat="1" applyFont="1" applyFill="1" applyBorder="1" applyAlignment="1">
      <alignment horizontal="left"/>
    </xf>
    <xf numFmtId="49" fontId="6" fillId="32" borderId="13" xfId="0" applyNumberFormat="1" applyFont="1" applyFill="1" applyBorder="1" applyAlignment="1">
      <alignment horizontal="left"/>
    </xf>
    <xf numFmtId="49" fontId="6" fillId="32" borderId="14" xfId="0" applyNumberFormat="1" applyFont="1" applyFill="1" applyBorder="1" applyAlignment="1">
      <alignment horizontal="left"/>
    </xf>
    <xf numFmtId="2" fontId="6" fillId="32" borderId="15" xfId="0" applyNumberFormat="1" applyFont="1" applyFill="1" applyBorder="1" applyAlignment="1" quotePrefix="1">
      <alignment horizontal="left" vertical="center" wrapText="1"/>
    </xf>
    <xf numFmtId="2" fontId="6" fillId="32" borderId="13" xfId="0" applyNumberFormat="1" applyFont="1" applyFill="1" applyBorder="1" applyAlignment="1" quotePrefix="1">
      <alignment horizontal="left" vertical="center" wrapText="1"/>
    </xf>
    <xf numFmtId="2" fontId="6" fillId="32" borderId="14" xfId="0" applyNumberFormat="1" applyFont="1" applyFill="1" applyBorder="1" applyAlignment="1" quotePrefix="1">
      <alignment horizontal="left" vertical="center" wrapText="1"/>
    </xf>
    <xf numFmtId="49" fontId="6" fillId="32" borderId="15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49" fontId="6" fillId="32" borderId="14" xfId="0" applyNumberFormat="1" applyFont="1" applyFill="1" applyBorder="1" applyAlignment="1">
      <alignment horizontal="center"/>
    </xf>
    <xf numFmtId="2" fontId="43" fillId="32" borderId="15" xfId="0" applyNumberFormat="1" applyFont="1" applyFill="1" applyBorder="1" applyAlignment="1" quotePrefix="1">
      <alignment horizontal="left" vertical="center" wrapText="1"/>
    </xf>
    <xf numFmtId="2" fontId="43" fillId="32" borderId="14" xfId="0" applyNumberFormat="1" applyFont="1" applyFill="1" applyBorder="1" applyAlignment="1" quotePrefix="1">
      <alignment horizontal="left" vertical="center" wrapText="1"/>
    </xf>
    <xf numFmtId="0" fontId="6" fillId="32" borderId="15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 wrapText="1"/>
    </xf>
    <xf numFmtId="0" fontId="43" fillId="32" borderId="15" xfId="0" applyFont="1" applyFill="1" applyBorder="1" applyAlignment="1">
      <alignment horizontal="left"/>
    </xf>
    <xf numFmtId="0" fontId="43" fillId="32" borderId="13" xfId="0" applyFont="1" applyFill="1" applyBorder="1" applyAlignment="1">
      <alignment horizontal="left"/>
    </xf>
    <xf numFmtId="0" fontId="43" fillId="32" borderId="14" xfId="0" applyFont="1" applyFill="1" applyBorder="1" applyAlignment="1">
      <alignment horizontal="left"/>
    </xf>
    <xf numFmtId="0" fontId="5" fillId="32" borderId="0" xfId="0" applyFont="1" applyFill="1" applyAlignment="1">
      <alignment horizontal="left" wrapText="1"/>
    </xf>
    <xf numFmtId="2" fontId="5" fillId="32" borderId="15" xfId="0" applyNumberFormat="1" applyFont="1" applyFill="1" applyBorder="1" applyAlignment="1">
      <alignment horizontal="center" wrapText="1"/>
    </xf>
    <xf numFmtId="2" fontId="5" fillId="32" borderId="14" xfId="0" applyNumberFormat="1" applyFont="1" applyFill="1" applyBorder="1" applyAlignment="1">
      <alignment horizontal="center" wrapText="1"/>
    </xf>
    <xf numFmtId="2" fontId="5" fillId="32" borderId="12" xfId="0" applyNumberFormat="1" applyFont="1" applyFill="1" applyBorder="1" applyAlignment="1">
      <alignment horizontal="center" wrapText="1"/>
    </xf>
    <xf numFmtId="2" fontId="5" fillId="32" borderId="11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5" fillId="32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zoomScale="80" zoomScaleNormal="80" workbookViewId="0" topLeftCell="A100">
      <selection activeCell="H103" sqref="H103"/>
    </sheetView>
  </sheetViews>
  <sheetFormatPr defaultColWidth="9.00390625" defaultRowHeight="12.75"/>
  <cols>
    <col min="1" max="1" width="10.75390625" style="54" customWidth="1"/>
    <col min="2" max="2" width="6.25390625" style="54" customWidth="1"/>
    <col min="3" max="3" width="6.00390625" style="54" customWidth="1"/>
    <col min="4" max="4" width="37.00390625" style="58" customWidth="1"/>
    <col min="5" max="5" width="25.875" style="2" customWidth="1"/>
    <col min="6" max="6" width="17.875" style="2" customWidth="1"/>
    <col min="7" max="7" width="13.00390625" style="2" customWidth="1"/>
    <col min="8" max="8" width="13.125" style="3" customWidth="1"/>
    <col min="9" max="9" width="14.375" style="3" customWidth="1"/>
    <col min="10" max="10" width="13.125" style="2" customWidth="1"/>
    <col min="11" max="13" width="9.125" style="2" customWidth="1"/>
    <col min="14" max="14" width="10.375" style="2" bestFit="1" customWidth="1"/>
    <col min="15" max="16384" width="9.125" style="2" customWidth="1"/>
  </cols>
  <sheetData>
    <row r="1" spans="1:9" ht="13.5" customHeight="1">
      <c r="A1" s="2"/>
      <c r="B1" s="2"/>
      <c r="C1" s="2"/>
      <c r="D1" s="3"/>
      <c r="G1" s="2" t="s">
        <v>34</v>
      </c>
      <c r="H1" s="2"/>
      <c r="I1" s="2"/>
    </row>
    <row r="2" spans="1:9" ht="12.75">
      <c r="A2" s="2"/>
      <c r="B2" s="2"/>
      <c r="C2" s="2"/>
      <c r="D2" s="3"/>
      <c r="G2" s="2" t="s">
        <v>109</v>
      </c>
      <c r="H2" s="2"/>
      <c r="I2" s="2"/>
    </row>
    <row r="3" spans="1:10" ht="11.25" customHeight="1">
      <c r="A3" s="2"/>
      <c r="B3" s="2"/>
      <c r="C3" s="2"/>
      <c r="D3" s="3"/>
      <c r="E3" s="62"/>
      <c r="F3" s="62"/>
      <c r="G3" s="90" t="s">
        <v>112</v>
      </c>
      <c r="H3" s="90"/>
      <c r="I3" s="90"/>
      <c r="J3" s="90"/>
    </row>
    <row r="4" spans="1:10" ht="12.75" customHeight="1">
      <c r="A4" s="2"/>
      <c r="B4" s="2"/>
      <c r="C4" s="2"/>
      <c r="D4" s="3"/>
      <c r="E4" s="62"/>
      <c r="F4" s="62"/>
      <c r="G4" s="2" t="s">
        <v>217</v>
      </c>
      <c r="H4" s="2"/>
      <c r="I4" s="1"/>
      <c r="J4" s="1"/>
    </row>
    <row r="5" spans="1:10" ht="13.5" customHeight="1">
      <c r="A5" s="2"/>
      <c r="B5" s="2"/>
      <c r="C5" s="2"/>
      <c r="D5" s="3"/>
      <c r="G5" s="2" t="s">
        <v>218</v>
      </c>
      <c r="H5" s="2"/>
      <c r="I5" s="1"/>
      <c r="J5" s="1"/>
    </row>
    <row r="6" spans="1:9" ht="18.75" customHeight="1">
      <c r="A6" s="95" t="s">
        <v>113</v>
      </c>
      <c r="B6" s="95"/>
      <c r="C6" s="95"/>
      <c r="D6" s="95"/>
      <c r="E6" s="95"/>
      <c r="F6" s="95"/>
      <c r="G6" s="95"/>
      <c r="H6" s="95"/>
      <c r="I6" s="95"/>
    </row>
    <row r="7" spans="1:9" ht="9" customHeight="1">
      <c r="A7" s="2"/>
      <c r="B7" s="63"/>
      <c r="C7" s="63"/>
      <c r="D7" s="63"/>
      <c r="E7" s="63"/>
      <c r="F7" s="63"/>
      <c r="G7" s="63"/>
      <c r="H7" s="63"/>
      <c r="I7" s="63"/>
    </row>
    <row r="8" spans="1:9" ht="15" customHeight="1">
      <c r="A8" s="90">
        <v>14528000000</v>
      </c>
      <c r="B8" s="90"/>
      <c r="C8" s="90"/>
      <c r="D8" s="63"/>
      <c r="E8" s="63"/>
      <c r="F8" s="63"/>
      <c r="G8" s="63"/>
      <c r="H8" s="63"/>
      <c r="I8" s="63"/>
    </row>
    <row r="9" spans="1:10" ht="15" customHeight="1">
      <c r="A9" s="96" t="s">
        <v>111</v>
      </c>
      <c r="B9" s="96"/>
      <c r="C9" s="96"/>
      <c r="D9" s="4"/>
      <c r="E9" s="5"/>
      <c r="F9" s="5"/>
      <c r="G9" s="5"/>
      <c r="H9" s="4"/>
      <c r="I9" s="4"/>
      <c r="J9" s="6" t="s">
        <v>45</v>
      </c>
    </row>
    <row r="10" spans="1:10" ht="30" customHeight="1">
      <c r="A10" s="85" t="s">
        <v>10</v>
      </c>
      <c r="B10" s="85" t="s">
        <v>39</v>
      </c>
      <c r="C10" s="85" t="s">
        <v>40</v>
      </c>
      <c r="D10" s="83" t="s">
        <v>35</v>
      </c>
      <c r="E10" s="83" t="s">
        <v>36</v>
      </c>
      <c r="F10" s="83" t="s">
        <v>37</v>
      </c>
      <c r="G10" s="83" t="s">
        <v>30</v>
      </c>
      <c r="H10" s="93" t="s">
        <v>0</v>
      </c>
      <c r="I10" s="91" t="s">
        <v>11</v>
      </c>
      <c r="J10" s="92"/>
    </row>
    <row r="11" spans="1:10" ht="204.75" customHeight="1">
      <c r="A11" s="86"/>
      <c r="B11" s="86"/>
      <c r="C11" s="86"/>
      <c r="D11" s="84"/>
      <c r="E11" s="84"/>
      <c r="F11" s="84"/>
      <c r="G11" s="84"/>
      <c r="H11" s="94"/>
      <c r="I11" s="7" t="s">
        <v>38</v>
      </c>
      <c r="J11" s="8" t="s">
        <v>31</v>
      </c>
    </row>
    <row r="12" spans="1:10" ht="12.75">
      <c r="A12" s="9" t="s">
        <v>41</v>
      </c>
      <c r="B12" s="9" t="s">
        <v>42</v>
      </c>
      <c r="C12" s="9" t="s">
        <v>43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10">
        <v>10</v>
      </c>
    </row>
    <row r="13" spans="1:10" ht="12.75">
      <c r="A13" s="11" t="s">
        <v>12</v>
      </c>
      <c r="B13" s="11"/>
      <c r="C13" s="11"/>
      <c r="D13" s="12" t="s">
        <v>1</v>
      </c>
      <c r="E13" s="13"/>
      <c r="F13" s="13"/>
      <c r="G13" s="13"/>
      <c r="H13" s="14"/>
      <c r="I13" s="14"/>
      <c r="J13" s="13"/>
    </row>
    <row r="14" spans="1:10" ht="12.75">
      <c r="A14" s="11" t="s">
        <v>13</v>
      </c>
      <c r="B14" s="11"/>
      <c r="C14" s="11"/>
      <c r="D14" s="12" t="s">
        <v>1</v>
      </c>
      <c r="E14" s="13"/>
      <c r="F14" s="13"/>
      <c r="G14" s="13"/>
      <c r="H14" s="14"/>
      <c r="I14" s="14"/>
      <c r="J14" s="13"/>
    </row>
    <row r="15" spans="1:10" ht="12.75">
      <c r="A15" s="25" t="s">
        <v>159</v>
      </c>
      <c r="B15" s="64" t="s">
        <v>160</v>
      </c>
      <c r="C15" s="65" t="s">
        <v>161</v>
      </c>
      <c r="D15" s="66"/>
      <c r="E15" s="60"/>
      <c r="F15" s="61"/>
      <c r="G15" s="16">
        <f>G16</f>
        <v>99000</v>
      </c>
      <c r="H15" s="16">
        <f>H16</f>
        <v>0</v>
      </c>
      <c r="I15" s="16">
        <f>I16</f>
        <v>99000</v>
      </c>
      <c r="J15" s="16">
        <f>J16</f>
        <v>99000</v>
      </c>
    </row>
    <row r="16" spans="1:10" ht="208.5" customHeight="1">
      <c r="A16" s="28" t="s">
        <v>162</v>
      </c>
      <c r="B16" s="28" t="s">
        <v>163</v>
      </c>
      <c r="C16" s="29" t="s">
        <v>164</v>
      </c>
      <c r="D16" s="30" t="s">
        <v>165</v>
      </c>
      <c r="E16" s="19" t="s">
        <v>59</v>
      </c>
      <c r="F16" s="19" t="s">
        <v>87</v>
      </c>
      <c r="G16" s="20">
        <f aca="true" t="shared" si="0" ref="G16:G27">H16+I16</f>
        <v>99000</v>
      </c>
      <c r="H16" s="20">
        <v>0</v>
      </c>
      <c r="I16" s="20">
        <v>99000</v>
      </c>
      <c r="J16" s="20">
        <v>99000</v>
      </c>
    </row>
    <row r="17" spans="1:10" s="17" customFormat="1" ht="12.75">
      <c r="A17" s="15" t="s">
        <v>49</v>
      </c>
      <c r="B17" s="15" t="s">
        <v>50</v>
      </c>
      <c r="C17" s="69" t="s">
        <v>51</v>
      </c>
      <c r="D17" s="70"/>
      <c r="E17" s="70"/>
      <c r="F17" s="71"/>
      <c r="G17" s="16">
        <f t="shared" si="0"/>
        <v>875615</v>
      </c>
      <c r="H17" s="16">
        <f>SUM(H18:H30)</f>
        <v>865615</v>
      </c>
      <c r="I17" s="16">
        <f>SUM(I18:I30)</f>
        <v>10000</v>
      </c>
      <c r="J17" s="16">
        <f>SUM(J18:J30)</f>
        <v>10000</v>
      </c>
    </row>
    <row r="18" spans="1:10" s="17" customFormat="1" ht="63.75">
      <c r="A18" s="30" t="s">
        <v>169</v>
      </c>
      <c r="B18" s="30" t="s">
        <v>170</v>
      </c>
      <c r="C18" s="30" t="s">
        <v>171</v>
      </c>
      <c r="D18" s="30" t="s">
        <v>172</v>
      </c>
      <c r="E18" s="30" t="s">
        <v>52</v>
      </c>
      <c r="F18" s="19" t="s">
        <v>53</v>
      </c>
      <c r="G18" s="20">
        <f t="shared" si="0"/>
        <v>49000</v>
      </c>
      <c r="H18" s="20">
        <v>49000</v>
      </c>
      <c r="I18" s="20">
        <v>0</v>
      </c>
      <c r="J18" s="20">
        <v>0</v>
      </c>
    </row>
    <row r="19" spans="1:10" s="17" customFormat="1" ht="74.25" customHeight="1">
      <c r="A19" s="30" t="s">
        <v>169</v>
      </c>
      <c r="B19" s="30" t="s">
        <v>170</v>
      </c>
      <c r="C19" s="30" t="s">
        <v>171</v>
      </c>
      <c r="D19" s="30" t="s">
        <v>219</v>
      </c>
      <c r="E19" s="30" t="s">
        <v>52</v>
      </c>
      <c r="F19" s="19" t="s">
        <v>53</v>
      </c>
      <c r="G19" s="20">
        <f t="shared" si="0"/>
        <v>185700</v>
      </c>
      <c r="H19" s="20">
        <v>185700</v>
      </c>
      <c r="I19" s="20">
        <v>0</v>
      </c>
      <c r="J19" s="20">
        <v>0</v>
      </c>
    </row>
    <row r="20" spans="1:10" s="17" customFormat="1" ht="84.75" customHeight="1">
      <c r="A20" s="28" t="s">
        <v>155</v>
      </c>
      <c r="B20" s="28" t="s">
        <v>156</v>
      </c>
      <c r="C20" s="29" t="s">
        <v>157</v>
      </c>
      <c r="D20" s="30" t="s">
        <v>173</v>
      </c>
      <c r="E20" s="19" t="s">
        <v>52</v>
      </c>
      <c r="F20" s="19" t="s">
        <v>53</v>
      </c>
      <c r="G20" s="20">
        <f t="shared" si="0"/>
        <v>164115</v>
      </c>
      <c r="H20" s="20">
        <v>164115</v>
      </c>
      <c r="I20" s="20">
        <v>0</v>
      </c>
      <c r="J20" s="20">
        <v>0</v>
      </c>
    </row>
    <row r="21" spans="1:10" s="17" customFormat="1" ht="127.5" customHeight="1">
      <c r="A21" s="28" t="s">
        <v>155</v>
      </c>
      <c r="B21" s="28" t="s">
        <v>156</v>
      </c>
      <c r="C21" s="29" t="s">
        <v>157</v>
      </c>
      <c r="D21" s="30" t="s">
        <v>174</v>
      </c>
      <c r="E21" s="19" t="s">
        <v>52</v>
      </c>
      <c r="F21" s="19" t="s">
        <v>53</v>
      </c>
      <c r="G21" s="20">
        <f t="shared" si="0"/>
        <v>6730</v>
      </c>
      <c r="H21" s="20">
        <v>6730</v>
      </c>
      <c r="I21" s="20">
        <v>0</v>
      </c>
      <c r="J21" s="20">
        <v>0</v>
      </c>
    </row>
    <row r="22" spans="1:10" s="17" customFormat="1" ht="99.75" customHeight="1">
      <c r="A22" s="28" t="s">
        <v>155</v>
      </c>
      <c r="B22" s="28" t="s">
        <v>156</v>
      </c>
      <c r="C22" s="29" t="s">
        <v>157</v>
      </c>
      <c r="D22" s="30" t="s">
        <v>175</v>
      </c>
      <c r="E22" s="19" t="s">
        <v>52</v>
      </c>
      <c r="F22" s="19" t="s">
        <v>53</v>
      </c>
      <c r="G22" s="20">
        <f t="shared" si="0"/>
        <v>14270</v>
      </c>
      <c r="H22" s="20">
        <v>14270</v>
      </c>
      <c r="I22" s="20">
        <v>0</v>
      </c>
      <c r="J22" s="20">
        <v>0</v>
      </c>
    </row>
    <row r="23" spans="1:10" s="17" customFormat="1" ht="99.75" customHeight="1">
      <c r="A23" s="28" t="s">
        <v>155</v>
      </c>
      <c r="B23" s="28" t="s">
        <v>156</v>
      </c>
      <c r="C23" s="29" t="s">
        <v>157</v>
      </c>
      <c r="D23" s="30" t="s">
        <v>176</v>
      </c>
      <c r="E23" s="19" t="s">
        <v>52</v>
      </c>
      <c r="F23" s="19" t="s">
        <v>53</v>
      </c>
      <c r="G23" s="20">
        <f t="shared" si="0"/>
        <v>7100</v>
      </c>
      <c r="H23" s="20">
        <v>7100</v>
      </c>
      <c r="I23" s="20">
        <v>0</v>
      </c>
      <c r="J23" s="20">
        <v>0</v>
      </c>
    </row>
    <row r="24" spans="1:10" s="17" customFormat="1" ht="87.75" customHeight="1">
      <c r="A24" s="28" t="s">
        <v>155</v>
      </c>
      <c r="B24" s="28" t="s">
        <v>156</v>
      </c>
      <c r="C24" s="29" t="s">
        <v>157</v>
      </c>
      <c r="D24" s="30" t="s">
        <v>180</v>
      </c>
      <c r="E24" s="19" t="s">
        <v>52</v>
      </c>
      <c r="F24" s="19" t="s">
        <v>53</v>
      </c>
      <c r="G24" s="20">
        <f t="shared" si="0"/>
        <v>6600</v>
      </c>
      <c r="H24" s="20">
        <v>6600</v>
      </c>
      <c r="I24" s="20">
        <v>0</v>
      </c>
      <c r="J24" s="20">
        <v>0</v>
      </c>
    </row>
    <row r="25" spans="1:10" s="17" customFormat="1" ht="87.75" customHeight="1">
      <c r="A25" s="28" t="s">
        <v>155</v>
      </c>
      <c r="B25" s="28" t="s">
        <v>156</v>
      </c>
      <c r="C25" s="29" t="s">
        <v>157</v>
      </c>
      <c r="D25" s="30" t="s">
        <v>197</v>
      </c>
      <c r="E25" s="19" t="s">
        <v>52</v>
      </c>
      <c r="F25" s="19" t="s">
        <v>53</v>
      </c>
      <c r="G25" s="20">
        <f t="shared" si="0"/>
        <v>16000</v>
      </c>
      <c r="H25" s="20">
        <v>16000</v>
      </c>
      <c r="I25" s="20">
        <v>0</v>
      </c>
      <c r="J25" s="20">
        <v>0</v>
      </c>
    </row>
    <row r="26" spans="1:10" s="17" customFormat="1" ht="87.75" customHeight="1">
      <c r="A26" s="28" t="s">
        <v>155</v>
      </c>
      <c r="B26" s="28" t="s">
        <v>156</v>
      </c>
      <c r="C26" s="29" t="s">
        <v>157</v>
      </c>
      <c r="D26" s="30" t="s">
        <v>201</v>
      </c>
      <c r="E26" s="19" t="s">
        <v>52</v>
      </c>
      <c r="F26" s="19" t="s">
        <v>53</v>
      </c>
      <c r="G26" s="20">
        <f t="shared" si="0"/>
        <v>22000</v>
      </c>
      <c r="H26" s="20">
        <v>22000</v>
      </c>
      <c r="I26" s="20">
        <v>0</v>
      </c>
      <c r="J26" s="20">
        <v>0</v>
      </c>
    </row>
    <row r="27" spans="1:10" s="17" customFormat="1" ht="135" customHeight="1">
      <c r="A27" s="28" t="s">
        <v>155</v>
      </c>
      <c r="B27" s="28" t="s">
        <v>156</v>
      </c>
      <c r="C27" s="29" t="s">
        <v>157</v>
      </c>
      <c r="D27" s="30" t="s">
        <v>202</v>
      </c>
      <c r="E27" s="19" t="s">
        <v>52</v>
      </c>
      <c r="F27" s="19" t="s">
        <v>53</v>
      </c>
      <c r="G27" s="20">
        <f t="shared" si="0"/>
        <v>15000</v>
      </c>
      <c r="H27" s="20">
        <v>15000</v>
      </c>
      <c r="I27" s="20">
        <v>0</v>
      </c>
      <c r="J27" s="20">
        <v>0</v>
      </c>
    </row>
    <row r="28" spans="1:10" s="17" customFormat="1" ht="75" customHeight="1">
      <c r="A28" s="18" t="s">
        <v>115</v>
      </c>
      <c r="B28" s="18" t="s">
        <v>16</v>
      </c>
      <c r="C28" s="18" t="s">
        <v>116</v>
      </c>
      <c r="D28" s="59" t="s">
        <v>151</v>
      </c>
      <c r="E28" s="12" t="s">
        <v>117</v>
      </c>
      <c r="F28" s="12" t="s">
        <v>118</v>
      </c>
      <c r="G28" s="20">
        <f aca="true" t="shared" si="1" ref="G28:G100">H28+I28</f>
        <v>4000</v>
      </c>
      <c r="H28" s="20">
        <v>4000</v>
      </c>
      <c r="I28" s="20">
        <v>0</v>
      </c>
      <c r="J28" s="20">
        <v>0</v>
      </c>
    </row>
    <row r="29" spans="1:10" s="17" customFormat="1" ht="66.75" customHeight="1">
      <c r="A29" s="18" t="s">
        <v>115</v>
      </c>
      <c r="B29" s="18" t="s">
        <v>16</v>
      </c>
      <c r="C29" s="18" t="s">
        <v>116</v>
      </c>
      <c r="D29" s="59" t="s">
        <v>177</v>
      </c>
      <c r="E29" s="19" t="s">
        <v>52</v>
      </c>
      <c r="F29" s="19" t="s">
        <v>53</v>
      </c>
      <c r="G29" s="20">
        <f t="shared" si="1"/>
        <v>1100</v>
      </c>
      <c r="H29" s="20">
        <v>1100</v>
      </c>
      <c r="I29" s="20">
        <v>0</v>
      </c>
      <c r="J29" s="20">
        <v>0</v>
      </c>
    </row>
    <row r="30" spans="1:11" ht="61.5" customHeight="1">
      <c r="A30" s="18" t="s">
        <v>32</v>
      </c>
      <c r="B30" s="18" t="s">
        <v>33</v>
      </c>
      <c r="C30" s="18" t="s">
        <v>29</v>
      </c>
      <c r="D30" s="19" t="s">
        <v>55</v>
      </c>
      <c r="E30" s="19" t="s">
        <v>54</v>
      </c>
      <c r="F30" s="19" t="s">
        <v>44</v>
      </c>
      <c r="G30" s="21">
        <f t="shared" si="1"/>
        <v>384000</v>
      </c>
      <c r="H30" s="22">
        <v>374000</v>
      </c>
      <c r="I30" s="22">
        <v>10000</v>
      </c>
      <c r="J30" s="22">
        <v>10000</v>
      </c>
      <c r="K30" s="23"/>
    </row>
    <row r="31" spans="1:11" ht="18" customHeight="1">
      <c r="A31" s="24" t="s">
        <v>123</v>
      </c>
      <c r="B31" s="25">
        <v>2000</v>
      </c>
      <c r="C31" s="87" t="s">
        <v>124</v>
      </c>
      <c r="D31" s="88"/>
      <c r="E31" s="88"/>
      <c r="F31" s="89"/>
      <c r="G31" s="26">
        <f t="shared" si="1"/>
        <v>328300</v>
      </c>
      <c r="H31" s="27">
        <f>SUM(H32:H39)</f>
        <v>71300</v>
      </c>
      <c r="I31" s="27">
        <f>SUM(I32:I39)</f>
        <v>257000</v>
      </c>
      <c r="J31" s="27">
        <f>SUM(J32:J39)</f>
        <v>257000</v>
      </c>
      <c r="K31" s="23"/>
    </row>
    <row r="32" spans="1:11" ht="88.5" customHeight="1">
      <c r="A32" s="28" t="s">
        <v>125</v>
      </c>
      <c r="B32" s="28" t="s">
        <v>126</v>
      </c>
      <c r="C32" s="29" t="s">
        <v>127</v>
      </c>
      <c r="D32" s="30" t="s">
        <v>132</v>
      </c>
      <c r="E32" s="19" t="s">
        <v>96</v>
      </c>
      <c r="F32" s="19" t="s">
        <v>97</v>
      </c>
      <c r="G32" s="21">
        <f t="shared" si="1"/>
        <v>25000</v>
      </c>
      <c r="H32" s="22">
        <v>0</v>
      </c>
      <c r="I32" s="22">
        <v>25000</v>
      </c>
      <c r="J32" s="22">
        <v>25000</v>
      </c>
      <c r="K32" s="23"/>
    </row>
    <row r="33" spans="1:11" ht="87" customHeight="1">
      <c r="A33" s="28" t="s">
        <v>125</v>
      </c>
      <c r="B33" s="28" t="s">
        <v>126</v>
      </c>
      <c r="C33" s="29" t="s">
        <v>127</v>
      </c>
      <c r="D33" s="30" t="s">
        <v>150</v>
      </c>
      <c r="E33" s="19" t="s">
        <v>96</v>
      </c>
      <c r="F33" s="19" t="s">
        <v>97</v>
      </c>
      <c r="G33" s="21">
        <f t="shared" si="1"/>
        <v>110000</v>
      </c>
      <c r="H33" s="22">
        <v>0</v>
      </c>
      <c r="I33" s="22">
        <v>110000</v>
      </c>
      <c r="J33" s="22">
        <v>110000</v>
      </c>
      <c r="K33" s="23"/>
    </row>
    <row r="34" spans="1:11" ht="87" customHeight="1">
      <c r="A34" s="28" t="s">
        <v>125</v>
      </c>
      <c r="B34" s="28" t="s">
        <v>126</v>
      </c>
      <c r="C34" s="29" t="s">
        <v>127</v>
      </c>
      <c r="D34" s="30" t="s">
        <v>168</v>
      </c>
      <c r="E34" s="19" t="s">
        <v>96</v>
      </c>
      <c r="F34" s="19" t="s">
        <v>97</v>
      </c>
      <c r="G34" s="21">
        <f t="shared" si="1"/>
        <v>86000</v>
      </c>
      <c r="H34" s="22">
        <v>0</v>
      </c>
      <c r="I34" s="22">
        <v>86000</v>
      </c>
      <c r="J34" s="22">
        <v>86000</v>
      </c>
      <c r="K34" s="23"/>
    </row>
    <row r="35" spans="1:11" ht="83.25" customHeight="1">
      <c r="A35" s="28" t="s">
        <v>125</v>
      </c>
      <c r="B35" s="28" t="s">
        <v>126</v>
      </c>
      <c r="C35" s="29" t="s">
        <v>127</v>
      </c>
      <c r="D35" s="30" t="s">
        <v>143</v>
      </c>
      <c r="E35" s="19" t="s">
        <v>96</v>
      </c>
      <c r="F35" s="19" t="s">
        <v>97</v>
      </c>
      <c r="G35" s="21">
        <f t="shared" si="1"/>
        <v>58800</v>
      </c>
      <c r="H35" s="22">
        <v>58800</v>
      </c>
      <c r="I35" s="22">
        <v>0</v>
      </c>
      <c r="J35" s="22">
        <v>0</v>
      </c>
      <c r="K35" s="23"/>
    </row>
    <row r="36" spans="1:11" ht="83.25" customHeight="1">
      <c r="A36" s="28" t="s">
        <v>125</v>
      </c>
      <c r="B36" s="28" t="s">
        <v>126</v>
      </c>
      <c r="C36" s="29" t="s">
        <v>127</v>
      </c>
      <c r="D36" s="30" t="s">
        <v>178</v>
      </c>
      <c r="E36" s="19" t="s">
        <v>79</v>
      </c>
      <c r="F36" s="19" t="s">
        <v>80</v>
      </c>
      <c r="G36" s="21">
        <f t="shared" si="1"/>
        <v>20000</v>
      </c>
      <c r="H36" s="22">
        <v>0</v>
      </c>
      <c r="I36" s="22">
        <v>20000</v>
      </c>
      <c r="J36" s="22">
        <v>20000</v>
      </c>
      <c r="K36" s="23"/>
    </row>
    <row r="37" spans="1:11" ht="83.25" customHeight="1">
      <c r="A37" s="28" t="s">
        <v>125</v>
      </c>
      <c r="B37" s="28" t="s">
        <v>126</v>
      </c>
      <c r="C37" s="29" t="s">
        <v>127</v>
      </c>
      <c r="D37" s="30" t="s">
        <v>179</v>
      </c>
      <c r="E37" s="19" t="s">
        <v>79</v>
      </c>
      <c r="F37" s="19" t="s">
        <v>80</v>
      </c>
      <c r="G37" s="21">
        <f>H37+I37</f>
        <v>16000</v>
      </c>
      <c r="H37" s="22">
        <v>0</v>
      </c>
      <c r="I37" s="22">
        <v>16000</v>
      </c>
      <c r="J37" s="22">
        <v>16000</v>
      </c>
      <c r="K37" s="23"/>
    </row>
    <row r="38" spans="1:11" ht="83.25" customHeight="1">
      <c r="A38" s="28" t="s">
        <v>125</v>
      </c>
      <c r="B38" s="28" t="s">
        <v>126</v>
      </c>
      <c r="C38" s="29" t="s">
        <v>127</v>
      </c>
      <c r="D38" s="30" t="s">
        <v>221</v>
      </c>
      <c r="E38" s="19" t="s">
        <v>79</v>
      </c>
      <c r="F38" s="19" t="s">
        <v>80</v>
      </c>
      <c r="G38" s="21">
        <f>H38+I38</f>
        <v>2500</v>
      </c>
      <c r="H38" s="22">
        <v>2500</v>
      </c>
      <c r="I38" s="22">
        <v>0</v>
      </c>
      <c r="J38" s="22">
        <v>0</v>
      </c>
      <c r="K38" s="23"/>
    </row>
    <row r="39" spans="1:11" ht="83.25" customHeight="1">
      <c r="A39" s="28" t="s">
        <v>125</v>
      </c>
      <c r="B39" s="28" t="s">
        <v>126</v>
      </c>
      <c r="C39" s="29" t="s">
        <v>127</v>
      </c>
      <c r="D39" s="30" t="s">
        <v>220</v>
      </c>
      <c r="E39" s="19" t="s">
        <v>79</v>
      </c>
      <c r="F39" s="19" t="s">
        <v>80</v>
      </c>
      <c r="G39" s="21">
        <f t="shared" si="1"/>
        <v>10000</v>
      </c>
      <c r="H39" s="22">
        <v>10000</v>
      </c>
      <c r="I39" s="22">
        <v>0</v>
      </c>
      <c r="J39" s="22">
        <v>0</v>
      </c>
      <c r="K39" s="23"/>
    </row>
    <row r="40" spans="1:11" s="17" customFormat="1" ht="13.5" customHeight="1">
      <c r="A40" s="15" t="s">
        <v>56</v>
      </c>
      <c r="B40" s="15" t="s">
        <v>57</v>
      </c>
      <c r="C40" s="80" t="s">
        <v>58</v>
      </c>
      <c r="D40" s="81"/>
      <c r="E40" s="81"/>
      <c r="F40" s="82"/>
      <c r="G40" s="31">
        <f>H40+I40</f>
        <v>343829</v>
      </c>
      <c r="H40" s="16">
        <f>SUM(H41:H46)</f>
        <v>343829</v>
      </c>
      <c r="I40" s="16">
        <f>SUM(I41:I46)</f>
        <v>0</v>
      </c>
      <c r="J40" s="16">
        <f>SUM(J41:J46)</f>
        <v>0</v>
      </c>
      <c r="K40" s="32"/>
    </row>
    <row r="41" spans="1:11" ht="72" customHeight="1">
      <c r="A41" s="18" t="s">
        <v>14</v>
      </c>
      <c r="B41" s="18" t="s">
        <v>6</v>
      </c>
      <c r="C41" s="18" t="s">
        <v>15</v>
      </c>
      <c r="D41" s="33" t="s">
        <v>2</v>
      </c>
      <c r="E41" s="19" t="s">
        <v>59</v>
      </c>
      <c r="F41" s="19" t="s">
        <v>87</v>
      </c>
      <c r="G41" s="21">
        <f t="shared" si="1"/>
        <v>179722</v>
      </c>
      <c r="H41" s="34">
        <v>179722</v>
      </c>
      <c r="I41" s="22">
        <v>0</v>
      </c>
      <c r="J41" s="22">
        <f>I41</f>
        <v>0</v>
      </c>
      <c r="K41" s="23"/>
    </row>
    <row r="42" spans="1:10" ht="125.25" customHeight="1">
      <c r="A42" s="18" t="s">
        <v>46</v>
      </c>
      <c r="B42" s="18" t="s">
        <v>47</v>
      </c>
      <c r="C42" s="18" t="s">
        <v>16</v>
      </c>
      <c r="D42" s="19" t="s">
        <v>60</v>
      </c>
      <c r="E42" s="19" t="s">
        <v>81</v>
      </c>
      <c r="F42" s="19" t="s">
        <v>82</v>
      </c>
      <c r="G42" s="21">
        <f t="shared" si="1"/>
        <v>20000</v>
      </c>
      <c r="H42" s="22">
        <v>20000</v>
      </c>
      <c r="I42" s="22">
        <v>0</v>
      </c>
      <c r="J42" s="22">
        <f>I42</f>
        <v>0</v>
      </c>
    </row>
    <row r="43" spans="1:10" ht="129" customHeight="1">
      <c r="A43" s="18" t="s">
        <v>46</v>
      </c>
      <c r="B43" s="18" t="s">
        <v>47</v>
      </c>
      <c r="C43" s="18" t="s">
        <v>16</v>
      </c>
      <c r="D43" s="19" t="s">
        <v>134</v>
      </c>
      <c r="E43" s="19" t="s">
        <v>88</v>
      </c>
      <c r="F43" s="19" t="s">
        <v>89</v>
      </c>
      <c r="G43" s="21">
        <f t="shared" si="1"/>
        <v>130000</v>
      </c>
      <c r="H43" s="22">
        <v>130000</v>
      </c>
      <c r="I43" s="22">
        <v>0</v>
      </c>
      <c r="J43" s="22">
        <v>0</v>
      </c>
    </row>
    <row r="44" spans="1:10" ht="123" customHeight="1">
      <c r="A44" s="18" t="s">
        <v>46</v>
      </c>
      <c r="B44" s="18" t="s">
        <v>47</v>
      </c>
      <c r="C44" s="18" t="s">
        <v>16</v>
      </c>
      <c r="D44" s="19" t="s">
        <v>222</v>
      </c>
      <c r="E44" s="19" t="s">
        <v>88</v>
      </c>
      <c r="F44" s="19" t="s">
        <v>89</v>
      </c>
      <c r="G44" s="21">
        <f>H44+I44</f>
        <v>4872</v>
      </c>
      <c r="H44" s="22">
        <v>4872</v>
      </c>
      <c r="I44" s="22">
        <v>0</v>
      </c>
      <c r="J44" s="22">
        <v>0</v>
      </c>
    </row>
    <row r="45" spans="1:10" ht="129" customHeight="1">
      <c r="A45" s="18" t="s">
        <v>46</v>
      </c>
      <c r="B45" s="18" t="s">
        <v>47</v>
      </c>
      <c r="C45" s="18" t="s">
        <v>16</v>
      </c>
      <c r="D45" s="19" t="s">
        <v>158</v>
      </c>
      <c r="E45" s="19" t="s">
        <v>88</v>
      </c>
      <c r="F45" s="19" t="s">
        <v>89</v>
      </c>
      <c r="G45" s="21">
        <f t="shared" si="1"/>
        <v>3235</v>
      </c>
      <c r="H45" s="22">
        <v>3235</v>
      </c>
      <c r="I45" s="22">
        <v>0</v>
      </c>
      <c r="J45" s="22">
        <v>0</v>
      </c>
    </row>
    <row r="46" spans="1:10" ht="139.5" customHeight="1">
      <c r="A46" s="18" t="s">
        <v>46</v>
      </c>
      <c r="B46" s="18" t="s">
        <v>47</v>
      </c>
      <c r="C46" s="18" t="s">
        <v>16</v>
      </c>
      <c r="D46" s="19" t="s">
        <v>139</v>
      </c>
      <c r="E46" s="19" t="s">
        <v>140</v>
      </c>
      <c r="F46" s="19" t="s">
        <v>141</v>
      </c>
      <c r="G46" s="21">
        <f t="shared" si="1"/>
        <v>6000</v>
      </c>
      <c r="H46" s="22">
        <v>6000</v>
      </c>
      <c r="I46" s="22">
        <v>0</v>
      </c>
      <c r="J46" s="22">
        <v>0</v>
      </c>
    </row>
    <row r="47" spans="1:10" s="17" customFormat="1" ht="12.75">
      <c r="A47" s="15" t="s">
        <v>61</v>
      </c>
      <c r="B47" s="15" t="s">
        <v>62</v>
      </c>
      <c r="C47" s="69" t="s">
        <v>63</v>
      </c>
      <c r="D47" s="70"/>
      <c r="E47" s="70"/>
      <c r="F47" s="71"/>
      <c r="G47" s="31">
        <f t="shared" si="1"/>
        <v>232200</v>
      </c>
      <c r="H47" s="16">
        <f>SUM(H48:H50)</f>
        <v>197700</v>
      </c>
      <c r="I47" s="16">
        <f>SUM(I48:I50)</f>
        <v>34500</v>
      </c>
      <c r="J47" s="16">
        <f>SUM(J48:J50)</f>
        <v>34500</v>
      </c>
    </row>
    <row r="48" spans="1:10" s="17" customFormat="1" ht="81" customHeight="1">
      <c r="A48" s="28" t="s">
        <v>181</v>
      </c>
      <c r="B48" s="28" t="s">
        <v>182</v>
      </c>
      <c r="C48" s="29" t="s">
        <v>183</v>
      </c>
      <c r="D48" s="30" t="s">
        <v>195</v>
      </c>
      <c r="E48" s="35" t="s">
        <v>17</v>
      </c>
      <c r="F48" s="19" t="s">
        <v>75</v>
      </c>
      <c r="G48" s="37">
        <f>H48+I48</f>
        <v>6000</v>
      </c>
      <c r="H48" s="20">
        <v>6000</v>
      </c>
      <c r="I48" s="20">
        <v>0</v>
      </c>
      <c r="J48" s="20">
        <v>0</v>
      </c>
    </row>
    <row r="49" spans="1:10" s="17" customFormat="1" ht="81" customHeight="1">
      <c r="A49" s="28" t="s">
        <v>181</v>
      </c>
      <c r="B49" s="28" t="s">
        <v>182</v>
      </c>
      <c r="C49" s="29" t="s">
        <v>183</v>
      </c>
      <c r="D49" s="30" t="s">
        <v>216</v>
      </c>
      <c r="E49" s="35" t="s">
        <v>17</v>
      </c>
      <c r="F49" s="19" t="s">
        <v>75</v>
      </c>
      <c r="G49" s="37">
        <f>H49+I49</f>
        <v>34500</v>
      </c>
      <c r="H49" s="20">
        <v>0</v>
      </c>
      <c r="I49" s="20">
        <v>34500</v>
      </c>
      <c r="J49" s="20">
        <v>34500</v>
      </c>
    </row>
    <row r="50" spans="1:10" ht="78.75" customHeight="1">
      <c r="A50" s="18" t="s">
        <v>18</v>
      </c>
      <c r="B50" s="18" t="s">
        <v>9</v>
      </c>
      <c r="C50" s="18" t="s">
        <v>19</v>
      </c>
      <c r="D50" s="19" t="s">
        <v>64</v>
      </c>
      <c r="E50" s="35" t="s">
        <v>17</v>
      </c>
      <c r="F50" s="19" t="s">
        <v>75</v>
      </c>
      <c r="G50" s="21">
        <f t="shared" si="1"/>
        <v>191700</v>
      </c>
      <c r="H50" s="22">
        <v>191700</v>
      </c>
      <c r="I50" s="22">
        <v>0</v>
      </c>
      <c r="J50" s="22">
        <f>I50</f>
        <v>0</v>
      </c>
    </row>
    <row r="51" spans="1:10" s="17" customFormat="1" ht="12.75">
      <c r="A51" s="15" t="s">
        <v>65</v>
      </c>
      <c r="B51" s="15" t="s">
        <v>66</v>
      </c>
      <c r="C51" s="69" t="s">
        <v>67</v>
      </c>
      <c r="D51" s="70"/>
      <c r="E51" s="70"/>
      <c r="F51" s="71"/>
      <c r="G51" s="31">
        <f t="shared" si="1"/>
        <v>104600</v>
      </c>
      <c r="H51" s="16">
        <f>SUM(H52:H56)</f>
        <v>104600</v>
      </c>
      <c r="I51" s="16">
        <f>SUM(I52:I56)</f>
        <v>0</v>
      </c>
      <c r="J51" s="16">
        <f>SUM(J52:J56)</f>
        <v>0</v>
      </c>
    </row>
    <row r="52" spans="1:10" s="17" customFormat="1" ht="69.75" customHeight="1">
      <c r="A52" s="18" t="s">
        <v>102</v>
      </c>
      <c r="B52" s="18" t="s">
        <v>103</v>
      </c>
      <c r="C52" s="18" t="s">
        <v>20</v>
      </c>
      <c r="D52" s="33" t="s">
        <v>104</v>
      </c>
      <c r="E52" s="19" t="s">
        <v>7</v>
      </c>
      <c r="F52" s="19" t="s">
        <v>74</v>
      </c>
      <c r="G52" s="21">
        <f t="shared" si="1"/>
        <v>10000</v>
      </c>
      <c r="H52" s="22">
        <v>10000</v>
      </c>
      <c r="I52" s="22">
        <v>0</v>
      </c>
      <c r="J52" s="22">
        <v>0</v>
      </c>
    </row>
    <row r="53" spans="1:10" s="17" customFormat="1" ht="69.75" customHeight="1">
      <c r="A53" s="18" t="s">
        <v>102</v>
      </c>
      <c r="B53" s="18" t="s">
        <v>103</v>
      </c>
      <c r="C53" s="18" t="s">
        <v>20</v>
      </c>
      <c r="D53" s="33" t="s">
        <v>186</v>
      </c>
      <c r="E53" s="19" t="s">
        <v>7</v>
      </c>
      <c r="F53" s="19" t="s">
        <v>74</v>
      </c>
      <c r="G53" s="21">
        <f t="shared" si="1"/>
        <v>6500</v>
      </c>
      <c r="H53" s="22">
        <v>6500</v>
      </c>
      <c r="I53" s="22">
        <v>0</v>
      </c>
      <c r="J53" s="22">
        <v>0</v>
      </c>
    </row>
    <row r="54" spans="1:10" s="17" customFormat="1" ht="69.75" customHeight="1">
      <c r="A54" s="28" t="s">
        <v>184</v>
      </c>
      <c r="B54" s="28" t="s">
        <v>185</v>
      </c>
      <c r="C54" s="29" t="s">
        <v>20</v>
      </c>
      <c r="D54" s="30" t="s">
        <v>187</v>
      </c>
      <c r="E54" s="19" t="s">
        <v>7</v>
      </c>
      <c r="F54" s="19" t="s">
        <v>74</v>
      </c>
      <c r="G54" s="21">
        <f t="shared" si="1"/>
        <v>26000</v>
      </c>
      <c r="H54" s="22">
        <v>26000</v>
      </c>
      <c r="I54" s="22">
        <v>0</v>
      </c>
      <c r="J54" s="22">
        <v>0</v>
      </c>
    </row>
    <row r="55" spans="1:10" s="17" customFormat="1" ht="69.75" customHeight="1">
      <c r="A55" s="28" t="s">
        <v>184</v>
      </c>
      <c r="B55" s="28" t="s">
        <v>185</v>
      </c>
      <c r="C55" s="29" t="s">
        <v>20</v>
      </c>
      <c r="D55" s="30" t="s">
        <v>209</v>
      </c>
      <c r="E55" s="19" t="s">
        <v>7</v>
      </c>
      <c r="F55" s="19" t="s">
        <v>74</v>
      </c>
      <c r="G55" s="21">
        <f t="shared" si="1"/>
        <v>3000</v>
      </c>
      <c r="H55" s="22">
        <v>3000</v>
      </c>
      <c r="I55" s="22">
        <v>0</v>
      </c>
      <c r="J55" s="22">
        <v>0</v>
      </c>
    </row>
    <row r="56" spans="1:10" ht="81" customHeight="1">
      <c r="A56" s="18" t="s">
        <v>107</v>
      </c>
      <c r="B56" s="18" t="s">
        <v>108</v>
      </c>
      <c r="C56" s="18" t="s">
        <v>20</v>
      </c>
      <c r="D56" s="33" t="s">
        <v>106</v>
      </c>
      <c r="E56" s="19" t="s">
        <v>7</v>
      </c>
      <c r="F56" s="19" t="s">
        <v>74</v>
      </c>
      <c r="G56" s="21">
        <f t="shared" si="1"/>
        <v>59100</v>
      </c>
      <c r="H56" s="22">
        <v>59100</v>
      </c>
      <c r="I56" s="22">
        <v>0</v>
      </c>
      <c r="J56" s="22">
        <f>I56</f>
        <v>0</v>
      </c>
    </row>
    <row r="57" spans="1:10" s="17" customFormat="1" ht="12.75">
      <c r="A57" s="15" t="s">
        <v>68</v>
      </c>
      <c r="B57" s="15" t="s">
        <v>69</v>
      </c>
      <c r="C57" s="69" t="s">
        <v>70</v>
      </c>
      <c r="D57" s="70"/>
      <c r="E57" s="70"/>
      <c r="F57" s="71"/>
      <c r="G57" s="31">
        <f t="shared" si="1"/>
        <v>3310862</v>
      </c>
      <c r="H57" s="16">
        <f>SUM(H58:H71)</f>
        <v>2469162</v>
      </c>
      <c r="I57" s="16">
        <f>SUM(I58:I71)</f>
        <v>841700</v>
      </c>
      <c r="J57" s="16">
        <f>SUM(J58:J71)</f>
        <v>841700</v>
      </c>
    </row>
    <row r="58" spans="1:10" s="17" customFormat="1" ht="84" customHeight="1">
      <c r="A58" s="33" t="s">
        <v>203</v>
      </c>
      <c r="B58" s="33" t="s">
        <v>204</v>
      </c>
      <c r="C58" s="33" t="s">
        <v>205</v>
      </c>
      <c r="D58" s="33" t="s">
        <v>206</v>
      </c>
      <c r="E58" s="19" t="s">
        <v>59</v>
      </c>
      <c r="F58" s="19" t="s">
        <v>87</v>
      </c>
      <c r="G58" s="37">
        <f>H58+I58</f>
        <v>5000</v>
      </c>
      <c r="H58" s="38">
        <v>5000</v>
      </c>
      <c r="I58" s="20">
        <v>0</v>
      </c>
      <c r="J58" s="20">
        <v>0</v>
      </c>
    </row>
    <row r="59" spans="1:10" s="17" customFormat="1" ht="69" customHeight="1">
      <c r="A59" s="28" t="s">
        <v>128</v>
      </c>
      <c r="B59" s="28" t="s">
        <v>129</v>
      </c>
      <c r="C59" s="29" t="s">
        <v>21</v>
      </c>
      <c r="D59" s="33" t="s">
        <v>133</v>
      </c>
      <c r="E59" s="36" t="s">
        <v>130</v>
      </c>
      <c r="F59" s="12" t="s">
        <v>131</v>
      </c>
      <c r="G59" s="37">
        <f t="shared" si="1"/>
        <v>44700</v>
      </c>
      <c r="H59" s="38">
        <v>0</v>
      </c>
      <c r="I59" s="20">
        <v>44700</v>
      </c>
      <c r="J59" s="20">
        <v>44700</v>
      </c>
    </row>
    <row r="60" spans="1:10" s="17" customFormat="1" ht="135" customHeight="1">
      <c r="A60" s="28" t="s">
        <v>128</v>
      </c>
      <c r="B60" s="28" t="s">
        <v>129</v>
      </c>
      <c r="C60" s="29" t="s">
        <v>21</v>
      </c>
      <c r="D60" s="33" t="s">
        <v>207</v>
      </c>
      <c r="E60" s="36" t="s">
        <v>130</v>
      </c>
      <c r="F60" s="12" t="s">
        <v>131</v>
      </c>
      <c r="G60" s="37">
        <f t="shared" si="1"/>
        <v>17500</v>
      </c>
      <c r="H60" s="38">
        <v>17500</v>
      </c>
      <c r="I60" s="20">
        <v>0</v>
      </c>
      <c r="J60" s="20">
        <v>0</v>
      </c>
    </row>
    <row r="61" spans="1:10" s="17" customFormat="1" ht="82.5" customHeight="1">
      <c r="A61" s="28" t="s">
        <v>128</v>
      </c>
      <c r="B61" s="28" t="s">
        <v>129</v>
      </c>
      <c r="C61" s="29" t="s">
        <v>21</v>
      </c>
      <c r="D61" s="33" t="s">
        <v>208</v>
      </c>
      <c r="E61" s="36" t="s">
        <v>130</v>
      </c>
      <c r="F61" s="12" t="s">
        <v>131</v>
      </c>
      <c r="G61" s="37">
        <f t="shared" si="1"/>
        <v>8000</v>
      </c>
      <c r="H61" s="38">
        <v>0</v>
      </c>
      <c r="I61" s="20">
        <v>8000</v>
      </c>
      <c r="J61" s="20">
        <v>8000</v>
      </c>
    </row>
    <row r="62" spans="1:10" s="17" customFormat="1" ht="101.25" customHeight="1">
      <c r="A62" s="28" t="s">
        <v>128</v>
      </c>
      <c r="B62" s="28" t="s">
        <v>129</v>
      </c>
      <c r="C62" s="29" t="s">
        <v>21</v>
      </c>
      <c r="D62" s="33" t="s">
        <v>142</v>
      </c>
      <c r="E62" s="36" t="s">
        <v>59</v>
      </c>
      <c r="F62" s="12" t="s">
        <v>131</v>
      </c>
      <c r="G62" s="37">
        <f t="shared" si="1"/>
        <v>60800</v>
      </c>
      <c r="H62" s="38">
        <v>60800</v>
      </c>
      <c r="I62" s="20">
        <v>0</v>
      </c>
      <c r="J62" s="20">
        <v>0</v>
      </c>
    </row>
    <row r="63" spans="1:14" ht="76.5" customHeight="1">
      <c r="A63" s="18" t="s">
        <v>22</v>
      </c>
      <c r="B63" s="18" t="s">
        <v>5</v>
      </c>
      <c r="C63" s="18" t="s">
        <v>21</v>
      </c>
      <c r="D63" s="33" t="s">
        <v>23</v>
      </c>
      <c r="E63" s="19" t="s">
        <v>59</v>
      </c>
      <c r="F63" s="19" t="s">
        <v>87</v>
      </c>
      <c r="G63" s="21">
        <f t="shared" si="1"/>
        <v>1984162</v>
      </c>
      <c r="H63" s="39">
        <v>1984162</v>
      </c>
      <c r="I63" s="22">
        <v>0</v>
      </c>
      <c r="J63" s="22">
        <f>I63</f>
        <v>0</v>
      </c>
      <c r="K63" s="23"/>
      <c r="N63" s="3"/>
    </row>
    <row r="64" spans="1:14" ht="76.5" customHeight="1">
      <c r="A64" s="18" t="s">
        <v>22</v>
      </c>
      <c r="B64" s="18" t="s">
        <v>5</v>
      </c>
      <c r="C64" s="18" t="s">
        <v>21</v>
      </c>
      <c r="D64" s="33" t="s">
        <v>194</v>
      </c>
      <c r="E64" s="19" t="s">
        <v>59</v>
      </c>
      <c r="F64" s="19" t="s">
        <v>87</v>
      </c>
      <c r="G64" s="21">
        <f t="shared" si="1"/>
        <v>49000</v>
      </c>
      <c r="H64" s="39">
        <v>0</v>
      </c>
      <c r="I64" s="40">
        <v>49000</v>
      </c>
      <c r="J64" s="40">
        <v>49000</v>
      </c>
      <c r="K64" s="23"/>
      <c r="N64" s="3"/>
    </row>
    <row r="65" spans="1:14" ht="76.5" customHeight="1">
      <c r="A65" s="18" t="s">
        <v>22</v>
      </c>
      <c r="B65" s="18" t="s">
        <v>5</v>
      </c>
      <c r="C65" s="18" t="s">
        <v>21</v>
      </c>
      <c r="D65" s="33" t="s">
        <v>196</v>
      </c>
      <c r="E65" s="19" t="s">
        <v>59</v>
      </c>
      <c r="F65" s="19" t="s">
        <v>87</v>
      </c>
      <c r="G65" s="21">
        <f t="shared" si="1"/>
        <v>9000</v>
      </c>
      <c r="H65" s="39">
        <v>9000</v>
      </c>
      <c r="I65" s="40">
        <v>0</v>
      </c>
      <c r="J65" s="40">
        <v>0</v>
      </c>
      <c r="K65" s="23"/>
      <c r="N65" s="3"/>
    </row>
    <row r="66" spans="1:14" ht="76.5" customHeight="1">
      <c r="A66" s="18" t="s">
        <v>22</v>
      </c>
      <c r="B66" s="18" t="s">
        <v>5</v>
      </c>
      <c r="C66" s="18" t="s">
        <v>21</v>
      </c>
      <c r="D66" s="33" t="s">
        <v>210</v>
      </c>
      <c r="E66" s="19" t="s">
        <v>59</v>
      </c>
      <c r="F66" s="19" t="s">
        <v>87</v>
      </c>
      <c r="G66" s="21">
        <f t="shared" si="1"/>
        <v>268000</v>
      </c>
      <c r="H66" s="39">
        <v>268000</v>
      </c>
      <c r="I66" s="40">
        <v>0</v>
      </c>
      <c r="J66" s="40">
        <v>0</v>
      </c>
      <c r="K66" s="23"/>
      <c r="N66" s="3"/>
    </row>
    <row r="67" spans="1:14" ht="76.5" customHeight="1">
      <c r="A67" s="18" t="s">
        <v>22</v>
      </c>
      <c r="B67" s="18" t="s">
        <v>5</v>
      </c>
      <c r="C67" s="18" t="s">
        <v>21</v>
      </c>
      <c r="D67" s="33" t="s">
        <v>211</v>
      </c>
      <c r="E67" s="19" t="s">
        <v>59</v>
      </c>
      <c r="F67" s="19" t="s">
        <v>87</v>
      </c>
      <c r="G67" s="21">
        <f t="shared" si="1"/>
        <v>40000</v>
      </c>
      <c r="H67" s="39">
        <v>40000</v>
      </c>
      <c r="I67" s="40">
        <v>0</v>
      </c>
      <c r="J67" s="40">
        <v>0</v>
      </c>
      <c r="K67" s="23"/>
      <c r="N67" s="3"/>
    </row>
    <row r="68" spans="1:14" ht="76.5" customHeight="1">
      <c r="A68" s="18" t="s">
        <v>22</v>
      </c>
      <c r="B68" s="18" t="s">
        <v>5</v>
      </c>
      <c r="C68" s="18" t="s">
        <v>21</v>
      </c>
      <c r="D68" s="33" t="s">
        <v>135</v>
      </c>
      <c r="E68" s="19" t="s">
        <v>59</v>
      </c>
      <c r="F68" s="19" t="s">
        <v>87</v>
      </c>
      <c r="G68" s="21">
        <f>H68+I68</f>
        <v>84700</v>
      </c>
      <c r="H68" s="39">
        <v>84700</v>
      </c>
      <c r="I68" s="40">
        <v>0</v>
      </c>
      <c r="J68" s="40">
        <v>0</v>
      </c>
      <c r="K68" s="23"/>
      <c r="N68" s="3"/>
    </row>
    <row r="69" spans="1:14" ht="76.5" customHeight="1">
      <c r="A69" s="18" t="s">
        <v>22</v>
      </c>
      <c r="B69" s="18" t="s">
        <v>5</v>
      </c>
      <c r="C69" s="18" t="s">
        <v>21</v>
      </c>
      <c r="D69" s="33" t="s">
        <v>223</v>
      </c>
      <c r="E69" s="19" t="s">
        <v>59</v>
      </c>
      <c r="F69" s="19" t="s">
        <v>87</v>
      </c>
      <c r="G69" s="21">
        <f>H69+I69</f>
        <v>510000</v>
      </c>
      <c r="H69" s="39">
        <v>0</v>
      </c>
      <c r="I69" s="40">
        <v>510000</v>
      </c>
      <c r="J69" s="40">
        <v>510000</v>
      </c>
      <c r="K69" s="23"/>
      <c r="N69" s="3"/>
    </row>
    <row r="70" spans="1:14" ht="76.5" customHeight="1">
      <c r="A70" s="18" t="s">
        <v>22</v>
      </c>
      <c r="B70" s="18" t="s">
        <v>5</v>
      </c>
      <c r="C70" s="18" t="s">
        <v>21</v>
      </c>
      <c r="D70" s="33" t="s">
        <v>224</v>
      </c>
      <c r="E70" s="19" t="s">
        <v>59</v>
      </c>
      <c r="F70" s="19" t="s">
        <v>87</v>
      </c>
      <c r="G70" s="21">
        <f>H70+I70</f>
        <v>200000</v>
      </c>
      <c r="H70" s="39">
        <v>0</v>
      </c>
      <c r="I70" s="40">
        <v>200000</v>
      </c>
      <c r="J70" s="40">
        <v>200000</v>
      </c>
      <c r="K70" s="23"/>
      <c r="N70" s="3"/>
    </row>
    <row r="71" spans="1:14" ht="76.5" customHeight="1">
      <c r="A71" s="18" t="s">
        <v>22</v>
      </c>
      <c r="B71" s="18" t="s">
        <v>5</v>
      </c>
      <c r="C71" s="18" t="s">
        <v>21</v>
      </c>
      <c r="D71" s="33" t="s">
        <v>225</v>
      </c>
      <c r="E71" s="19" t="s">
        <v>59</v>
      </c>
      <c r="F71" s="19" t="s">
        <v>87</v>
      </c>
      <c r="G71" s="21">
        <f t="shared" si="1"/>
        <v>30000</v>
      </c>
      <c r="H71" s="39">
        <v>0</v>
      </c>
      <c r="I71" s="40">
        <v>30000</v>
      </c>
      <c r="J71" s="40">
        <v>30000</v>
      </c>
      <c r="K71" s="23"/>
      <c r="N71" s="3"/>
    </row>
    <row r="72" spans="1:14" ht="18" customHeight="1">
      <c r="A72" s="41" t="s">
        <v>119</v>
      </c>
      <c r="B72" s="41" t="s">
        <v>120</v>
      </c>
      <c r="C72" s="78" t="s">
        <v>121</v>
      </c>
      <c r="D72" s="79"/>
      <c r="E72" s="42"/>
      <c r="F72" s="43"/>
      <c r="G72" s="26">
        <f t="shared" si="1"/>
        <v>1527403.71</v>
      </c>
      <c r="H72" s="44">
        <f>SUM(H73:H81)</f>
        <v>17862</v>
      </c>
      <c r="I72" s="44">
        <f>SUM(I73:I81)</f>
        <v>1509541.71</v>
      </c>
      <c r="J72" s="44">
        <f>SUM(J73:J81)</f>
        <v>1509541.71</v>
      </c>
      <c r="K72" s="23"/>
      <c r="N72" s="3"/>
    </row>
    <row r="73" spans="1:14" ht="86.25" customHeight="1">
      <c r="A73" s="28" t="s">
        <v>188</v>
      </c>
      <c r="B73" s="28" t="s">
        <v>189</v>
      </c>
      <c r="C73" s="29" t="s">
        <v>190</v>
      </c>
      <c r="D73" s="30" t="s">
        <v>191</v>
      </c>
      <c r="E73" s="19" t="s">
        <v>59</v>
      </c>
      <c r="F73" s="19" t="s">
        <v>87</v>
      </c>
      <c r="G73" s="21">
        <f>H73+I73</f>
        <v>17862</v>
      </c>
      <c r="H73" s="39">
        <v>17862</v>
      </c>
      <c r="I73" s="39">
        <v>0</v>
      </c>
      <c r="J73" s="39">
        <v>0</v>
      </c>
      <c r="K73" s="23"/>
      <c r="N73" s="3"/>
    </row>
    <row r="74" spans="1:14" ht="83.25" customHeight="1">
      <c r="A74" s="28" t="s">
        <v>146</v>
      </c>
      <c r="B74" s="28" t="s">
        <v>147</v>
      </c>
      <c r="C74" s="29" t="s">
        <v>122</v>
      </c>
      <c r="D74" s="30" t="s">
        <v>166</v>
      </c>
      <c r="E74" s="36" t="s">
        <v>130</v>
      </c>
      <c r="F74" s="12" t="s">
        <v>131</v>
      </c>
      <c r="G74" s="21">
        <f t="shared" si="1"/>
        <v>386251</v>
      </c>
      <c r="H74" s="39">
        <v>0</v>
      </c>
      <c r="I74" s="39">
        <v>386251</v>
      </c>
      <c r="J74" s="39">
        <v>386251</v>
      </c>
      <c r="K74" s="23"/>
      <c r="N74" s="3"/>
    </row>
    <row r="75" spans="1:14" ht="97.5" customHeight="1">
      <c r="A75" s="28" t="s">
        <v>146</v>
      </c>
      <c r="B75" s="28" t="s">
        <v>147</v>
      </c>
      <c r="C75" s="29" t="s">
        <v>122</v>
      </c>
      <c r="D75" s="30" t="s">
        <v>148</v>
      </c>
      <c r="E75" s="19" t="s">
        <v>59</v>
      </c>
      <c r="F75" s="19" t="s">
        <v>87</v>
      </c>
      <c r="G75" s="21">
        <f t="shared" si="1"/>
        <v>13905</v>
      </c>
      <c r="H75" s="39">
        <v>0</v>
      </c>
      <c r="I75" s="39">
        <v>13905</v>
      </c>
      <c r="J75" s="39">
        <v>13905</v>
      </c>
      <c r="K75" s="23"/>
      <c r="N75" s="3"/>
    </row>
    <row r="76" spans="1:14" ht="114.75" customHeight="1">
      <c r="A76" s="28" t="s">
        <v>146</v>
      </c>
      <c r="B76" s="28" t="s">
        <v>147</v>
      </c>
      <c r="C76" s="29" t="s">
        <v>122</v>
      </c>
      <c r="D76" s="30" t="s">
        <v>149</v>
      </c>
      <c r="E76" s="19" t="s">
        <v>59</v>
      </c>
      <c r="F76" s="19" t="s">
        <v>87</v>
      </c>
      <c r="G76" s="21">
        <f t="shared" si="1"/>
        <v>65486</v>
      </c>
      <c r="H76" s="39">
        <v>0</v>
      </c>
      <c r="I76" s="39">
        <v>65486</v>
      </c>
      <c r="J76" s="39">
        <v>65486</v>
      </c>
      <c r="K76" s="23"/>
      <c r="N76" s="3"/>
    </row>
    <row r="77" spans="1:14" ht="124.5" customHeight="1">
      <c r="A77" s="28" t="s">
        <v>146</v>
      </c>
      <c r="B77" s="28" t="s">
        <v>147</v>
      </c>
      <c r="C77" s="29" t="s">
        <v>122</v>
      </c>
      <c r="D77" s="30" t="s">
        <v>167</v>
      </c>
      <c r="E77" s="19" t="s">
        <v>59</v>
      </c>
      <c r="F77" s="19" t="s">
        <v>87</v>
      </c>
      <c r="G77" s="21">
        <f t="shared" si="1"/>
        <v>458031</v>
      </c>
      <c r="H77" s="39">
        <v>0</v>
      </c>
      <c r="I77" s="39">
        <v>458031</v>
      </c>
      <c r="J77" s="39">
        <v>458031</v>
      </c>
      <c r="K77" s="23"/>
      <c r="N77" s="3"/>
    </row>
    <row r="78" spans="1:14" ht="124.5" customHeight="1">
      <c r="A78" s="28" t="s">
        <v>146</v>
      </c>
      <c r="B78" s="28" t="s">
        <v>147</v>
      </c>
      <c r="C78" s="29" t="s">
        <v>122</v>
      </c>
      <c r="D78" s="30" t="s">
        <v>198</v>
      </c>
      <c r="E78" s="19" t="s">
        <v>59</v>
      </c>
      <c r="F78" s="19" t="s">
        <v>87</v>
      </c>
      <c r="G78" s="21">
        <f t="shared" si="1"/>
        <v>44600</v>
      </c>
      <c r="H78" s="39">
        <v>0</v>
      </c>
      <c r="I78" s="39">
        <v>44600</v>
      </c>
      <c r="J78" s="39">
        <v>44600</v>
      </c>
      <c r="K78" s="23"/>
      <c r="N78" s="3"/>
    </row>
    <row r="79" spans="1:14" ht="90" customHeight="1">
      <c r="A79" s="28" t="s">
        <v>144</v>
      </c>
      <c r="B79" s="28" t="s">
        <v>145</v>
      </c>
      <c r="C79" s="29" t="s">
        <v>122</v>
      </c>
      <c r="D79" s="30" t="s">
        <v>199</v>
      </c>
      <c r="E79" s="19" t="s">
        <v>59</v>
      </c>
      <c r="F79" s="19" t="s">
        <v>87</v>
      </c>
      <c r="G79" s="21">
        <f t="shared" si="1"/>
        <v>221712</v>
      </c>
      <c r="H79" s="39">
        <v>0</v>
      </c>
      <c r="I79" s="39">
        <v>221712</v>
      </c>
      <c r="J79" s="39">
        <v>221712</v>
      </c>
      <c r="K79" s="23"/>
      <c r="N79" s="3"/>
    </row>
    <row r="80" spans="1:14" ht="165.75" customHeight="1">
      <c r="A80" s="28" t="s">
        <v>144</v>
      </c>
      <c r="B80" s="28" t="s">
        <v>145</v>
      </c>
      <c r="C80" s="29" t="s">
        <v>122</v>
      </c>
      <c r="D80" s="30" t="s">
        <v>152</v>
      </c>
      <c r="E80" s="19" t="s">
        <v>59</v>
      </c>
      <c r="F80" s="19" t="s">
        <v>87</v>
      </c>
      <c r="G80" s="21">
        <f>H80+I80</f>
        <v>69800.71</v>
      </c>
      <c r="H80" s="39">
        <v>0</v>
      </c>
      <c r="I80" s="39">
        <v>69800.71</v>
      </c>
      <c r="J80" s="39">
        <v>69800.71</v>
      </c>
      <c r="K80" s="23"/>
      <c r="N80" s="3"/>
    </row>
    <row r="81" spans="1:14" ht="153" customHeight="1">
      <c r="A81" s="28" t="s">
        <v>144</v>
      </c>
      <c r="B81" s="28" t="s">
        <v>145</v>
      </c>
      <c r="C81" s="29" t="s">
        <v>122</v>
      </c>
      <c r="D81" s="30" t="s">
        <v>226</v>
      </c>
      <c r="E81" s="19" t="s">
        <v>59</v>
      </c>
      <c r="F81" s="19" t="s">
        <v>87</v>
      </c>
      <c r="G81" s="21">
        <f t="shared" si="1"/>
        <v>249756</v>
      </c>
      <c r="H81" s="39">
        <v>0</v>
      </c>
      <c r="I81" s="39">
        <v>249756</v>
      </c>
      <c r="J81" s="39">
        <v>249756</v>
      </c>
      <c r="K81" s="23"/>
      <c r="N81" s="3"/>
    </row>
    <row r="82" spans="1:11" s="17" customFormat="1" ht="12.75" customHeight="1">
      <c r="A82" s="15" t="s">
        <v>76</v>
      </c>
      <c r="B82" s="45">
        <v>8000</v>
      </c>
      <c r="C82" s="72" t="s">
        <v>71</v>
      </c>
      <c r="D82" s="73"/>
      <c r="E82" s="73"/>
      <c r="F82" s="74"/>
      <c r="G82" s="31">
        <f t="shared" si="1"/>
        <v>445250</v>
      </c>
      <c r="H82" s="16">
        <f>SUM(H83:H86)</f>
        <v>388500</v>
      </c>
      <c r="I82" s="16">
        <f>SUM(I83:I86)</f>
        <v>56750</v>
      </c>
      <c r="J82" s="16">
        <f>SUM(J83:J86)</f>
        <v>0</v>
      </c>
      <c r="K82" s="46"/>
    </row>
    <row r="83" spans="1:11" s="17" customFormat="1" ht="84" customHeight="1">
      <c r="A83" s="47" t="s">
        <v>136</v>
      </c>
      <c r="B83" s="47" t="s">
        <v>137</v>
      </c>
      <c r="C83" s="47" t="s">
        <v>138</v>
      </c>
      <c r="D83" s="47" t="s">
        <v>153</v>
      </c>
      <c r="E83" s="48" t="s">
        <v>28</v>
      </c>
      <c r="F83" s="19" t="s">
        <v>83</v>
      </c>
      <c r="G83" s="37">
        <f t="shared" si="1"/>
        <v>353500</v>
      </c>
      <c r="H83" s="20">
        <v>353500</v>
      </c>
      <c r="I83" s="20">
        <v>0</v>
      </c>
      <c r="J83" s="20">
        <v>0</v>
      </c>
      <c r="K83" s="46"/>
    </row>
    <row r="84" spans="1:11" s="17" customFormat="1" ht="83.25" customHeight="1">
      <c r="A84" s="18" t="s">
        <v>98</v>
      </c>
      <c r="B84" s="28">
        <v>8220</v>
      </c>
      <c r="C84" s="49" t="s">
        <v>99</v>
      </c>
      <c r="D84" s="47" t="s">
        <v>110</v>
      </c>
      <c r="E84" s="47" t="s">
        <v>100</v>
      </c>
      <c r="F84" s="47" t="s">
        <v>101</v>
      </c>
      <c r="G84" s="21">
        <f t="shared" si="1"/>
        <v>35000</v>
      </c>
      <c r="H84" s="22">
        <v>35000</v>
      </c>
      <c r="I84" s="22">
        <v>0</v>
      </c>
      <c r="J84" s="22">
        <v>0</v>
      </c>
      <c r="K84" s="46"/>
    </row>
    <row r="85" spans="1:10" ht="83.25" customHeight="1">
      <c r="A85" s="28" t="s">
        <v>24</v>
      </c>
      <c r="B85" s="28" t="s">
        <v>8</v>
      </c>
      <c r="C85" s="50" t="s">
        <v>25</v>
      </c>
      <c r="D85" s="33" t="s">
        <v>72</v>
      </c>
      <c r="E85" s="19" t="s">
        <v>48</v>
      </c>
      <c r="F85" s="19" t="s">
        <v>73</v>
      </c>
      <c r="G85" s="21">
        <f t="shared" si="1"/>
        <v>21750</v>
      </c>
      <c r="H85" s="22">
        <v>0</v>
      </c>
      <c r="I85" s="22">
        <v>21750</v>
      </c>
      <c r="J85" s="22">
        <v>0</v>
      </c>
    </row>
    <row r="86" spans="1:10" ht="83.25" customHeight="1">
      <c r="A86" s="28" t="s">
        <v>24</v>
      </c>
      <c r="B86" s="28" t="s">
        <v>8</v>
      </c>
      <c r="C86" s="50" t="s">
        <v>25</v>
      </c>
      <c r="D86" s="33" t="s">
        <v>154</v>
      </c>
      <c r="E86" s="19" t="s">
        <v>48</v>
      </c>
      <c r="F86" s="19" t="s">
        <v>73</v>
      </c>
      <c r="G86" s="21">
        <f t="shared" si="1"/>
        <v>35000</v>
      </c>
      <c r="H86" s="22">
        <v>0</v>
      </c>
      <c r="I86" s="22">
        <v>35000</v>
      </c>
      <c r="J86" s="22">
        <v>0</v>
      </c>
    </row>
    <row r="87" spans="1:10" s="17" customFormat="1" ht="15.75" customHeight="1">
      <c r="A87" s="15" t="s">
        <v>77</v>
      </c>
      <c r="B87" s="45">
        <v>9000</v>
      </c>
      <c r="C87" s="72" t="s">
        <v>78</v>
      </c>
      <c r="D87" s="73"/>
      <c r="E87" s="73"/>
      <c r="F87" s="74"/>
      <c r="G87" s="31">
        <f t="shared" si="1"/>
        <v>8043240.2</v>
      </c>
      <c r="H87" s="16">
        <f>SUM(H88:H99)</f>
        <v>8043240.2</v>
      </c>
      <c r="I87" s="16">
        <f>SUM(I88:I98)</f>
        <v>0</v>
      </c>
      <c r="J87" s="16">
        <f>SUM(J88:J98)</f>
        <v>0</v>
      </c>
    </row>
    <row r="88" spans="1:17" s="17" customFormat="1" ht="89.25" customHeight="1">
      <c r="A88" s="51" t="s">
        <v>26</v>
      </c>
      <c r="B88" s="52">
        <v>9770</v>
      </c>
      <c r="C88" s="51" t="s">
        <v>27</v>
      </c>
      <c r="D88" s="33" t="s">
        <v>90</v>
      </c>
      <c r="E88" s="19" t="s">
        <v>52</v>
      </c>
      <c r="F88" s="19" t="s">
        <v>53</v>
      </c>
      <c r="G88" s="21">
        <f t="shared" si="1"/>
        <v>1166705</v>
      </c>
      <c r="H88" s="22">
        <v>1166705</v>
      </c>
      <c r="I88" s="22">
        <v>0</v>
      </c>
      <c r="J88" s="22">
        <v>0</v>
      </c>
      <c r="N88" s="53"/>
      <c r="Q88" s="53"/>
    </row>
    <row r="89" spans="1:10" s="17" customFormat="1" ht="104.25" customHeight="1">
      <c r="A89" s="51" t="s">
        <v>26</v>
      </c>
      <c r="B89" s="52" t="s">
        <v>85</v>
      </c>
      <c r="C89" s="51" t="s">
        <v>27</v>
      </c>
      <c r="D89" s="33" t="s">
        <v>114</v>
      </c>
      <c r="E89" s="19" t="s">
        <v>96</v>
      </c>
      <c r="F89" s="19" t="s">
        <v>97</v>
      </c>
      <c r="G89" s="21">
        <f t="shared" si="1"/>
        <v>982280</v>
      </c>
      <c r="H89" s="22">
        <v>982280</v>
      </c>
      <c r="I89" s="22">
        <v>0</v>
      </c>
      <c r="J89" s="22">
        <v>0</v>
      </c>
    </row>
    <row r="90" spans="1:10" ht="65.25" customHeight="1">
      <c r="A90" s="51" t="s">
        <v>26</v>
      </c>
      <c r="B90" s="52">
        <v>9770</v>
      </c>
      <c r="C90" s="51" t="s">
        <v>27</v>
      </c>
      <c r="D90" s="33" t="s">
        <v>91</v>
      </c>
      <c r="E90" s="19" t="s">
        <v>79</v>
      </c>
      <c r="F90" s="19" t="s">
        <v>80</v>
      </c>
      <c r="G90" s="21">
        <f t="shared" si="1"/>
        <v>865371</v>
      </c>
      <c r="H90" s="22">
        <v>865371</v>
      </c>
      <c r="I90" s="22">
        <v>0</v>
      </c>
      <c r="J90" s="22">
        <f>I90</f>
        <v>0</v>
      </c>
    </row>
    <row r="91" spans="1:10" ht="112.5" customHeight="1">
      <c r="A91" s="51" t="s">
        <v>26</v>
      </c>
      <c r="B91" s="52">
        <v>9770</v>
      </c>
      <c r="C91" s="51" t="s">
        <v>27</v>
      </c>
      <c r="D91" s="33" t="s">
        <v>86</v>
      </c>
      <c r="E91" s="19" t="s">
        <v>81</v>
      </c>
      <c r="F91" s="19" t="s">
        <v>82</v>
      </c>
      <c r="G91" s="21">
        <f t="shared" si="1"/>
        <v>454131.2</v>
      </c>
      <c r="H91" s="22">
        <v>454131.2</v>
      </c>
      <c r="I91" s="22">
        <v>0</v>
      </c>
      <c r="J91" s="22">
        <f>I91</f>
        <v>0</v>
      </c>
    </row>
    <row r="92" spans="1:10" ht="81" customHeight="1">
      <c r="A92" s="51" t="s">
        <v>26</v>
      </c>
      <c r="B92" s="52">
        <v>9770</v>
      </c>
      <c r="C92" s="51" t="s">
        <v>27</v>
      </c>
      <c r="D92" s="33" t="s">
        <v>86</v>
      </c>
      <c r="E92" s="19" t="s">
        <v>92</v>
      </c>
      <c r="F92" s="19" t="s">
        <v>95</v>
      </c>
      <c r="G92" s="21">
        <f t="shared" si="1"/>
        <v>3434339</v>
      </c>
      <c r="H92" s="22">
        <v>3434339</v>
      </c>
      <c r="I92" s="22">
        <v>0</v>
      </c>
      <c r="J92" s="22">
        <v>0</v>
      </c>
    </row>
    <row r="93" spans="1:10" ht="162" customHeight="1">
      <c r="A93" s="51" t="s">
        <v>26</v>
      </c>
      <c r="B93" s="52" t="s">
        <v>85</v>
      </c>
      <c r="C93" s="51" t="s">
        <v>27</v>
      </c>
      <c r="D93" s="33" t="s">
        <v>200</v>
      </c>
      <c r="E93" s="19" t="s">
        <v>105</v>
      </c>
      <c r="F93" s="19" t="s">
        <v>82</v>
      </c>
      <c r="G93" s="21">
        <f t="shared" si="1"/>
        <v>39414</v>
      </c>
      <c r="H93" s="22">
        <v>39414</v>
      </c>
      <c r="I93" s="22">
        <v>0</v>
      </c>
      <c r="J93" s="22">
        <v>0</v>
      </c>
    </row>
    <row r="94" spans="1:10" ht="94.5" customHeight="1">
      <c r="A94" s="51" t="s">
        <v>26</v>
      </c>
      <c r="B94" s="52" t="s">
        <v>85</v>
      </c>
      <c r="C94" s="51" t="s">
        <v>27</v>
      </c>
      <c r="D94" s="33" t="s">
        <v>93</v>
      </c>
      <c r="E94" s="35" t="s">
        <v>17</v>
      </c>
      <c r="F94" s="19" t="s">
        <v>75</v>
      </c>
      <c r="G94" s="21">
        <f t="shared" si="1"/>
        <v>756491</v>
      </c>
      <c r="H94" s="22">
        <v>756491</v>
      </c>
      <c r="I94" s="22">
        <v>0</v>
      </c>
      <c r="J94" s="22">
        <v>0</v>
      </c>
    </row>
    <row r="95" spans="1:10" ht="72.75" customHeight="1">
      <c r="A95" s="51" t="s">
        <v>26</v>
      </c>
      <c r="B95" s="52" t="s">
        <v>85</v>
      </c>
      <c r="C95" s="51" t="s">
        <v>27</v>
      </c>
      <c r="D95" s="33" t="s">
        <v>94</v>
      </c>
      <c r="E95" s="19" t="s">
        <v>59</v>
      </c>
      <c r="F95" s="19" t="s">
        <v>87</v>
      </c>
      <c r="G95" s="21">
        <f t="shared" si="1"/>
        <v>50386</v>
      </c>
      <c r="H95" s="22">
        <v>50386</v>
      </c>
      <c r="I95" s="22">
        <v>0</v>
      </c>
      <c r="J95" s="22">
        <v>0</v>
      </c>
    </row>
    <row r="96" spans="1:10" ht="144.75" customHeight="1">
      <c r="A96" s="51" t="s">
        <v>26</v>
      </c>
      <c r="B96" s="52" t="s">
        <v>85</v>
      </c>
      <c r="C96" s="51" t="s">
        <v>27</v>
      </c>
      <c r="D96" s="33" t="s">
        <v>84</v>
      </c>
      <c r="E96" s="48" t="s">
        <v>28</v>
      </c>
      <c r="F96" s="19" t="s">
        <v>83</v>
      </c>
      <c r="G96" s="21">
        <f t="shared" si="1"/>
        <v>56470</v>
      </c>
      <c r="H96" s="22">
        <v>56470</v>
      </c>
      <c r="I96" s="22">
        <v>0</v>
      </c>
      <c r="J96" s="22">
        <f>I96</f>
        <v>0</v>
      </c>
    </row>
    <row r="97" spans="1:10" ht="144.75" customHeight="1">
      <c r="A97" s="51" t="s">
        <v>26</v>
      </c>
      <c r="B97" s="52" t="s">
        <v>85</v>
      </c>
      <c r="C97" s="51" t="s">
        <v>27</v>
      </c>
      <c r="D97" s="33" t="s">
        <v>192</v>
      </c>
      <c r="E97" s="19" t="s">
        <v>52</v>
      </c>
      <c r="F97" s="19" t="s">
        <v>53</v>
      </c>
      <c r="G97" s="21">
        <f t="shared" si="1"/>
        <v>12853</v>
      </c>
      <c r="H97" s="22">
        <v>12853</v>
      </c>
      <c r="I97" s="22">
        <v>0</v>
      </c>
      <c r="J97" s="22">
        <v>0</v>
      </c>
    </row>
    <row r="98" spans="1:10" ht="120" customHeight="1">
      <c r="A98" s="51" t="s">
        <v>26</v>
      </c>
      <c r="B98" s="52" t="s">
        <v>85</v>
      </c>
      <c r="C98" s="51" t="s">
        <v>27</v>
      </c>
      <c r="D98" s="33" t="s">
        <v>193</v>
      </c>
      <c r="E98" s="19" t="s">
        <v>52</v>
      </c>
      <c r="F98" s="19" t="s">
        <v>53</v>
      </c>
      <c r="G98" s="21">
        <f t="shared" si="1"/>
        <v>200000</v>
      </c>
      <c r="H98" s="22">
        <v>200000</v>
      </c>
      <c r="I98" s="22">
        <v>0</v>
      </c>
      <c r="J98" s="22">
        <v>0</v>
      </c>
    </row>
    <row r="99" spans="1:10" ht="137.25" customHeight="1">
      <c r="A99" s="33" t="s">
        <v>212</v>
      </c>
      <c r="B99" s="33" t="s">
        <v>213</v>
      </c>
      <c r="C99" s="33" t="s">
        <v>27</v>
      </c>
      <c r="D99" s="33" t="s">
        <v>214</v>
      </c>
      <c r="E99" s="33" t="s">
        <v>28</v>
      </c>
      <c r="F99" s="33" t="s">
        <v>215</v>
      </c>
      <c r="G99" s="33">
        <f t="shared" si="1"/>
        <v>24800</v>
      </c>
      <c r="H99" s="33">
        <v>24800</v>
      </c>
      <c r="I99" s="33">
        <v>0</v>
      </c>
      <c r="J99" s="33">
        <v>0</v>
      </c>
    </row>
    <row r="100" spans="1:10" ht="33" customHeight="1">
      <c r="A100" s="75" t="s">
        <v>3</v>
      </c>
      <c r="B100" s="76"/>
      <c r="C100" s="76"/>
      <c r="D100" s="76"/>
      <c r="E100" s="77"/>
      <c r="F100" s="67"/>
      <c r="G100" s="31">
        <f t="shared" si="1"/>
        <v>15310299.91</v>
      </c>
      <c r="H100" s="16">
        <f>H17+H40+H47+H51+H57+H82+H87+H72+H31+H15</f>
        <v>12501808.2</v>
      </c>
      <c r="I100" s="16">
        <f>I17+I40+I47+I51+I57+I82+I87+I72+I31+I15</f>
        <v>2808491.71</v>
      </c>
      <c r="J100" s="16">
        <f>J17+J40+J47+J51+J57+J82+J87+J72+J31+J15</f>
        <v>2751741.71</v>
      </c>
    </row>
    <row r="101" ht="36.75" customHeight="1"/>
    <row r="102" spans="2:9" ht="36.75" customHeight="1">
      <c r="B102" s="55" t="s">
        <v>4</v>
      </c>
      <c r="C102" s="55"/>
      <c r="D102" s="56"/>
      <c r="E102" s="57"/>
      <c r="F102" s="57"/>
      <c r="G102" s="57"/>
      <c r="H102" s="68" t="s">
        <v>227</v>
      </c>
      <c r="I102" s="68"/>
    </row>
    <row r="103" ht="36.75" customHeight="1"/>
    <row r="104" ht="36.75" customHeight="1"/>
    <row r="105" ht="36.75" customHeight="1"/>
    <row r="106" ht="36.75" customHeight="1">
      <c r="G106" s="3"/>
    </row>
    <row r="107" ht="36.75" customHeight="1"/>
  </sheetData>
  <sheetProtection/>
  <mergeCells count="24">
    <mergeCell ref="G3:J3"/>
    <mergeCell ref="C10:C11"/>
    <mergeCell ref="D10:D11"/>
    <mergeCell ref="I10:J10"/>
    <mergeCell ref="H10:H11"/>
    <mergeCell ref="A6:I6"/>
    <mergeCell ref="G10:G11"/>
    <mergeCell ref="A8:C8"/>
    <mergeCell ref="A9:C9"/>
    <mergeCell ref="C40:F40"/>
    <mergeCell ref="C17:F17"/>
    <mergeCell ref="C47:F47"/>
    <mergeCell ref="F10:F11"/>
    <mergeCell ref="A10:A11"/>
    <mergeCell ref="B10:B11"/>
    <mergeCell ref="E10:E11"/>
    <mergeCell ref="C31:F31"/>
    <mergeCell ref="H102:I102"/>
    <mergeCell ref="C51:F51"/>
    <mergeCell ref="C57:F57"/>
    <mergeCell ref="C82:F82"/>
    <mergeCell ref="A100:E100"/>
    <mergeCell ref="C87:F87"/>
    <mergeCell ref="C72:D72"/>
  </mergeCells>
  <printOptions/>
  <pageMargins left="0.7480314960629921" right="0.7480314960629921" top="0.984251968503937" bottom="0.984251968503937" header="0.5118110236220472" footer="0.5118110236220472"/>
  <pageSetup fitToHeight="12" fitToWidth="1" horizontalDpi="600" verticalDpi="600" orientation="landscape" paperSize="9" scale="63" r:id="rId1"/>
  <rowBreaks count="7" manualBreakCount="7">
    <brk id="16" max="9" man="1"/>
    <brk id="34" max="9" man="1"/>
    <brk id="45" max="9" man="1"/>
    <brk id="61" max="9" man="1"/>
    <brk id="76" max="9" man="1"/>
    <brk id="86" max="9" man="1"/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2020-11-19T17:07:45Z</cp:lastPrinted>
  <dcterms:created xsi:type="dcterms:W3CDTF">2016-10-18T06:23:27Z</dcterms:created>
  <dcterms:modified xsi:type="dcterms:W3CDTF">2020-11-20T13:20:03Z</dcterms:modified>
  <cp:category/>
  <cp:version/>
  <cp:contentType/>
  <cp:contentStatus/>
</cp:coreProperties>
</file>