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55" windowHeight="8325" activeTab="0"/>
  </bookViews>
  <sheets>
    <sheet name="Лист1" sheetId="1" r:id="rId1"/>
  </sheets>
  <definedNames>
    <definedName name="_xlnm.Print_Area" localSheetId="0">'Лист1'!$A$1:$J$78</definedName>
  </definedNames>
  <calcPr fullCalcOnLoad="1"/>
</workbook>
</file>

<file path=xl/sharedStrings.xml><?xml version="1.0" encoding="utf-8"?>
<sst xmlns="http://schemas.openxmlformats.org/spreadsheetml/2006/main" count="87" uniqueCount="61">
  <si>
    <t>Розрахунок до кошторису</t>
  </si>
  <si>
    <t>КЕКВ 2210 "Предмети, матеріали, обладнання та інвентар"</t>
  </si>
  <si>
    <t>сума</t>
  </si>
  <si>
    <t>КЕКВ 2230 "Продукти харчування"</t>
  </si>
  <si>
    <t>Загальний фонд</t>
  </si>
  <si>
    <t>Діти</t>
  </si>
  <si>
    <t>Дні</t>
  </si>
  <si>
    <t>Вартість</t>
  </si>
  <si>
    <t>Сума</t>
  </si>
  <si>
    <t>Всього:</t>
  </si>
  <si>
    <t>Спеціальний фонд</t>
  </si>
  <si>
    <t>КЕКВ 2240 "Оплата послуг (крім комунальних)"</t>
  </si>
  <si>
    <t>Послуги медична дезінфекція (дератизація, дезинсекція)</t>
  </si>
  <si>
    <t>КЕКВ 2250 "Видатки на відрядженя"</t>
  </si>
  <si>
    <t>КЕКВ 2272 "Оплата водопостачання та водовідведення"</t>
  </si>
  <si>
    <t>КЕКВ 2273 "Оплата електроенергії"</t>
  </si>
  <si>
    <t>Всього</t>
  </si>
  <si>
    <t>КЕКВ 2282 "Окремі заходи по реалізації державних (регіональних) програм"</t>
  </si>
  <si>
    <t>КЕКВ 2111 "Заробітна плата"</t>
  </si>
  <si>
    <t>КЕКВ 2120 "Нарахування на заробітну плату"</t>
  </si>
  <si>
    <t>Разом:</t>
  </si>
  <si>
    <t>в т.ч. загальний фонд</t>
  </si>
  <si>
    <t>спеціальний фонд</t>
  </si>
  <si>
    <t>грн</t>
  </si>
  <si>
    <t>кВт/год</t>
  </si>
  <si>
    <t>Ціна</t>
  </si>
  <si>
    <t>КЕКВ 2275 "Оплата інших енергоносіїв"</t>
  </si>
  <si>
    <t>т</t>
  </si>
  <si>
    <t>Потреба в вугіллі, пелетах</t>
  </si>
  <si>
    <t xml:space="preserve">Оплата за навчання та переатестацію працівників - </t>
  </si>
  <si>
    <t>КЕКВ 2220 "Медикаменти та перев"язувальні матеріали"</t>
  </si>
  <si>
    <t>освітня</t>
  </si>
  <si>
    <t>Господарські товари</t>
  </si>
  <si>
    <t>власні</t>
  </si>
  <si>
    <t>Миючі засоби</t>
  </si>
  <si>
    <t>Канцелярські товари, класні журнали</t>
  </si>
  <si>
    <t>Матеріали для поточного ремонту</t>
  </si>
  <si>
    <t>Вартість харчування в день 12 грн</t>
  </si>
  <si>
    <t>учні 5-11кл</t>
  </si>
  <si>
    <t>вугілля</t>
  </si>
  <si>
    <t>на 2021 рік</t>
  </si>
  <si>
    <t xml:space="preserve">по Кавунівській ЗОШ І-ІІІ ст. </t>
  </si>
  <si>
    <t>діти учасників АТО-6чол</t>
  </si>
  <si>
    <t>діти-інваліди-2чол</t>
  </si>
  <si>
    <t>малозабезпечені -3чол</t>
  </si>
  <si>
    <t>Вартість харчування в день 15 грн</t>
  </si>
  <si>
    <t>Діти 1-4 класів - 24чол</t>
  </si>
  <si>
    <t>Діти - 20 чол</t>
  </si>
  <si>
    <t>Послуги зв"язку (12міс*75грн.)</t>
  </si>
  <si>
    <t>Послуги Інтернет (12 міс*200грн)</t>
  </si>
  <si>
    <t>Асенізація</t>
  </si>
  <si>
    <t>Проїздні: 300 грн*3 чол</t>
  </si>
  <si>
    <t>Добові: 3 чол * 60 грн</t>
  </si>
  <si>
    <t>Кавунівська ЗОШ І-ІІ ст</t>
  </si>
  <si>
    <t>перевірка</t>
  </si>
  <si>
    <t>Головний бухгалтер централізованої бухгалтерії</t>
  </si>
  <si>
    <t>ТПКВКМБ 0611020 "Надання загальної середньої освіти закладами загальної середньої освіти (у тому числі з дошкільними підрозділами (відділеннями, групами))"</t>
  </si>
  <si>
    <t xml:space="preserve">Водопостачання : (35 куб.м * 450 грн) </t>
  </si>
  <si>
    <t>дні</t>
  </si>
  <si>
    <t>учні 1-4кл</t>
  </si>
  <si>
    <t>Відвідування - 150 днів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</si>
</sst>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00"/>
    <numFmt numFmtId="197" formatCode="0.0000"/>
    <numFmt numFmtId="198" formatCode="0.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2" xfId="0" applyFont="1" applyBorder="1" applyAlignment="1">
      <alignment/>
    </xf>
    <xf numFmtId="0" fontId="1" fillId="33" borderId="12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12" xfId="0" applyFill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34" borderId="12" xfId="0" applyFill="1" applyBorder="1" applyAlignment="1">
      <alignment/>
    </xf>
    <xf numFmtId="0" fontId="3" fillId="0" borderId="0" xfId="0" applyFont="1" applyFill="1" applyAlignment="1">
      <alignment/>
    </xf>
    <xf numFmtId="0" fontId="1" fillId="33" borderId="12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1" fontId="0" fillId="34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0" fillId="0" borderId="0" xfId="0" applyBorder="1" applyAlignment="1">
      <alignment wrapText="1"/>
    </xf>
    <xf numFmtId="1" fontId="0" fillId="0" borderId="0" xfId="0" applyNumberFormat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/>
    </xf>
    <xf numFmtId="0" fontId="1" fillId="35" borderId="0" xfId="0" applyFont="1" applyFill="1" applyAlignment="1">
      <alignment horizontal="center"/>
    </xf>
    <xf numFmtId="0" fontId="1" fillId="35" borderId="0" xfId="0" applyFont="1" applyFill="1" applyBorder="1" applyAlignment="1">
      <alignment/>
    </xf>
    <xf numFmtId="0" fontId="1" fillId="36" borderId="0" xfId="0" applyFont="1" applyFill="1" applyAlignment="1">
      <alignment horizontal="center"/>
    </xf>
    <xf numFmtId="0" fontId="0" fillId="0" borderId="0" xfId="0" applyFill="1" applyBorder="1" applyAlignment="1">
      <alignment wrapText="1"/>
    </xf>
    <xf numFmtId="1" fontId="1" fillId="0" borderId="0" xfId="0" applyNumberFormat="1" applyFont="1" applyAlignment="1">
      <alignment/>
    </xf>
    <xf numFmtId="1" fontId="1" fillId="33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1" fontId="0" fillId="0" borderId="12" xfId="0" applyNumberFormat="1" applyBorder="1" applyAlignment="1">
      <alignment/>
    </xf>
    <xf numFmtId="1" fontId="1" fillId="36" borderId="12" xfId="0" applyNumberFormat="1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0" fillId="35" borderId="0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1" fillId="33" borderId="0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view="pageBreakPreview" zoomScale="90" zoomScaleSheetLayoutView="90" zoomScalePageLayoutView="0" workbookViewId="0" topLeftCell="A40">
      <selection activeCell="H72" sqref="H72"/>
    </sheetView>
  </sheetViews>
  <sheetFormatPr defaultColWidth="9.00390625" defaultRowHeight="12.75"/>
  <cols>
    <col min="1" max="1" width="32.875" style="0" customWidth="1"/>
    <col min="2" max="2" width="10.375" style="0" customWidth="1"/>
    <col min="3" max="3" width="7.375" style="0" customWidth="1"/>
    <col min="4" max="4" width="10.625" style="0" bestFit="1" customWidth="1"/>
    <col min="5" max="5" width="9.75390625" style="0" customWidth="1"/>
    <col min="6" max="6" width="7.00390625" style="0" customWidth="1"/>
    <col min="7" max="7" width="7.25390625" style="0" customWidth="1"/>
    <col min="8" max="8" width="10.25390625" style="0" customWidth="1"/>
  </cols>
  <sheetData>
    <row r="1" spans="1:9" ht="12.75">
      <c r="A1" s="59" t="s">
        <v>0</v>
      </c>
      <c r="B1" s="59"/>
      <c r="C1" s="59"/>
      <c r="D1" s="59"/>
      <c r="E1" s="59"/>
      <c r="F1" s="59"/>
      <c r="G1" s="59"/>
      <c r="H1" s="59"/>
      <c r="I1" s="59"/>
    </row>
    <row r="2" spans="1:9" ht="27.75" customHeight="1">
      <c r="A2" s="64" t="s">
        <v>56</v>
      </c>
      <c r="B2" s="64"/>
      <c r="C2" s="64"/>
      <c r="D2" s="64"/>
      <c r="E2" s="64"/>
      <c r="F2" s="64"/>
      <c r="G2" s="64"/>
      <c r="H2" s="64"/>
      <c r="I2" s="28"/>
    </row>
    <row r="3" spans="1:9" ht="12.75">
      <c r="A3" s="59" t="s">
        <v>41</v>
      </c>
      <c r="B3" s="59"/>
      <c r="C3" s="59"/>
      <c r="D3" s="59"/>
      <c r="E3" s="59"/>
      <c r="F3" s="59"/>
      <c r="G3" s="59"/>
      <c r="H3" s="59"/>
      <c r="I3" s="59"/>
    </row>
    <row r="4" spans="1:9" ht="11.25" customHeight="1">
      <c r="A4" s="59" t="s">
        <v>40</v>
      </c>
      <c r="B4" s="59"/>
      <c r="C4" s="59"/>
      <c r="D4" s="59"/>
      <c r="E4" s="59"/>
      <c r="F4" s="59"/>
      <c r="G4" s="59"/>
      <c r="H4" s="59"/>
      <c r="I4" s="59"/>
    </row>
    <row r="5" spans="1:10" ht="12.75">
      <c r="A5" s="27" t="s">
        <v>18</v>
      </c>
      <c r="B5" s="46">
        <f>J5+J8+J11</f>
        <v>2947673</v>
      </c>
      <c r="C5" s="26" t="s">
        <v>23</v>
      </c>
      <c r="D5" s="26"/>
      <c r="E5" s="26"/>
      <c r="F5" s="26"/>
      <c r="G5" s="26"/>
      <c r="H5" s="26" t="s">
        <v>31</v>
      </c>
      <c r="I5" s="26">
        <v>2111</v>
      </c>
      <c r="J5" s="29">
        <v>2229885</v>
      </c>
    </row>
    <row r="6" spans="1:10" ht="18" customHeight="1">
      <c r="A6" s="61" t="s">
        <v>19</v>
      </c>
      <c r="B6" s="61"/>
      <c r="C6" s="61"/>
      <c r="D6" s="46">
        <f>J6+J9+J13</f>
        <v>648488</v>
      </c>
      <c r="E6" s="26" t="s">
        <v>23</v>
      </c>
      <c r="F6" s="26"/>
      <c r="G6" s="26"/>
      <c r="H6" s="26"/>
      <c r="I6" s="26">
        <v>2120</v>
      </c>
      <c r="J6" s="29">
        <v>490575</v>
      </c>
    </row>
    <row r="7" spans="1:9" ht="21" customHeight="1" thickBot="1">
      <c r="A7" s="24" t="s">
        <v>1</v>
      </c>
      <c r="B7" s="24"/>
      <c r="C7" s="24"/>
      <c r="D7" s="24"/>
      <c r="E7" s="24"/>
      <c r="F7" s="24"/>
      <c r="G7" s="6"/>
      <c r="H7" s="6"/>
      <c r="I7" s="6"/>
    </row>
    <row r="8" spans="1:10" ht="12.75">
      <c r="A8" s="32"/>
      <c r="B8" s="9" t="s">
        <v>2</v>
      </c>
      <c r="C8" s="11"/>
      <c r="D8" s="11"/>
      <c r="E8" s="11"/>
      <c r="H8" s="29"/>
      <c r="I8" s="29"/>
      <c r="J8" s="45"/>
    </row>
    <row r="9" spans="1:10" ht="12.75">
      <c r="A9" s="33" t="s">
        <v>34</v>
      </c>
      <c r="B9" s="9">
        <v>5000</v>
      </c>
      <c r="C9" s="11"/>
      <c r="D9" s="11"/>
      <c r="E9" s="11"/>
      <c r="H9" s="29"/>
      <c r="I9" s="29"/>
      <c r="J9" s="45"/>
    </row>
    <row r="10" spans="1:5" s="17" customFormat="1" ht="12.75">
      <c r="A10" s="15" t="s">
        <v>32</v>
      </c>
      <c r="B10" s="16">
        <v>3000</v>
      </c>
      <c r="C10" s="31"/>
      <c r="D10" s="31"/>
      <c r="E10" s="31"/>
    </row>
    <row r="11" spans="1:10" s="17" customFormat="1" ht="14.25" customHeight="1">
      <c r="A11" s="15" t="s">
        <v>35</v>
      </c>
      <c r="B11" s="16">
        <v>2000</v>
      </c>
      <c r="C11" s="31"/>
      <c r="D11" s="31"/>
      <c r="E11" s="31"/>
      <c r="H11" s="47" t="s">
        <v>33</v>
      </c>
      <c r="I11" s="47">
        <v>2111</v>
      </c>
      <c r="J11" s="47">
        <v>717788</v>
      </c>
    </row>
    <row r="12" spans="1:10" s="17" customFormat="1" ht="14.25" customHeight="1">
      <c r="A12" s="52" t="s">
        <v>36</v>
      </c>
      <c r="B12" s="16">
        <v>0</v>
      </c>
      <c r="C12" s="31"/>
      <c r="D12" s="31"/>
      <c r="E12" s="31"/>
      <c r="H12" s="47"/>
      <c r="I12" s="47"/>
      <c r="J12" s="47"/>
    </row>
    <row r="13" spans="1:10" ht="13.5" thickBot="1">
      <c r="A13" s="1" t="s">
        <v>16</v>
      </c>
      <c r="B13" s="5">
        <f>SUM(B9:B12)</f>
        <v>10000</v>
      </c>
      <c r="C13" s="12"/>
      <c r="D13" s="12"/>
      <c r="E13" s="13"/>
      <c r="F13" s="17"/>
      <c r="H13" s="29"/>
      <c r="I13" s="47">
        <v>2120</v>
      </c>
      <c r="J13" s="47">
        <v>157913</v>
      </c>
    </row>
    <row r="14" spans="1:6" ht="12.75">
      <c r="A14" s="39"/>
      <c r="B14" s="42"/>
      <c r="C14" s="12"/>
      <c r="D14" s="12"/>
      <c r="E14" s="13"/>
      <c r="F14" s="17"/>
    </row>
    <row r="15" spans="1:6" ht="12.75">
      <c r="A15" s="40" t="s">
        <v>30</v>
      </c>
      <c r="B15" s="40"/>
      <c r="C15" s="40"/>
      <c r="D15" s="41"/>
      <c r="E15" s="43">
        <v>300</v>
      </c>
      <c r="F15" s="17" t="s">
        <v>23</v>
      </c>
    </row>
    <row r="16" spans="5:6" ht="12.75">
      <c r="E16" s="17"/>
      <c r="F16" s="17"/>
    </row>
    <row r="17" spans="1:7" ht="12" customHeight="1">
      <c r="A17" s="60" t="s">
        <v>3</v>
      </c>
      <c r="B17" s="60"/>
      <c r="C17" s="60"/>
      <c r="D17" s="60"/>
      <c r="E17" s="60"/>
      <c r="F17" s="60"/>
      <c r="G17" s="60"/>
    </row>
    <row r="18" spans="1:7" ht="12" customHeight="1">
      <c r="A18" s="4" t="s">
        <v>4</v>
      </c>
      <c r="B18" s="10"/>
      <c r="C18" s="10"/>
      <c r="D18" s="10"/>
      <c r="E18" s="10"/>
      <c r="F18" s="10"/>
      <c r="G18" s="10"/>
    </row>
    <row r="19" spans="1:8" ht="12.75">
      <c r="A19" s="44" t="s">
        <v>46</v>
      </c>
      <c r="B19" s="8"/>
      <c r="C19" s="8"/>
      <c r="D19" s="8"/>
      <c r="E19" s="8"/>
      <c r="F19" s="8"/>
      <c r="G19" s="8"/>
      <c r="H19" s="8"/>
    </row>
    <row r="20" spans="1:8" ht="12.75">
      <c r="A20" s="44" t="s">
        <v>42</v>
      </c>
      <c r="B20" s="8"/>
      <c r="C20" s="8"/>
      <c r="D20" s="8"/>
      <c r="E20" s="8"/>
      <c r="F20" s="8"/>
      <c r="G20" s="8"/>
      <c r="H20" s="8"/>
    </row>
    <row r="21" spans="1:8" ht="12.75">
      <c r="A21" s="44" t="s">
        <v>43</v>
      </c>
      <c r="B21" s="8"/>
      <c r="C21" s="8"/>
      <c r="D21" s="8"/>
      <c r="E21" s="8"/>
      <c r="F21" s="8"/>
      <c r="G21" s="8"/>
      <c r="H21" s="8"/>
    </row>
    <row r="22" spans="1:8" ht="12.75">
      <c r="A22" s="44" t="s">
        <v>44</v>
      </c>
      <c r="B22" s="8"/>
      <c r="C22" s="8"/>
      <c r="D22" s="8"/>
      <c r="E22" s="8"/>
      <c r="F22" s="8"/>
      <c r="G22" s="8"/>
      <c r="H22" s="8"/>
    </row>
    <row r="23" spans="1:8" ht="12.75">
      <c r="A23" s="66" t="s">
        <v>45</v>
      </c>
      <c r="B23" s="67"/>
      <c r="C23" s="67"/>
      <c r="D23" s="67"/>
      <c r="E23" s="67"/>
      <c r="F23" s="67"/>
      <c r="G23" s="67"/>
      <c r="H23" s="67"/>
    </row>
    <row r="24" ht="12.75">
      <c r="A24" t="s">
        <v>60</v>
      </c>
    </row>
    <row r="25" spans="1:5" ht="12.75">
      <c r="A25" s="58"/>
      <c r="B25" s="9" t="s">
        <v>5</v>
      </c>
      <c r="C25" s="9" t="s">
        <v>58</v>
      </c>
      <c r="D25" s="9" t="s">
        <v>7</v>
      </c>
      <c r="E25" s="9" t="s">
        <v>8</v>
      </c>
    </row>
    <row r="26" spans="1:5" ht="12.75">
      <c r="A26" t="s">
        <v>59</v>
      </c>
      <c r="B26" s="9">
        <v>29</v>
      </c>
      <c r="C26" s="9">
        <v>150</v>
      </c>
      <c r="D26" s="9">
        <v>15</v>
      </c>
      <c r="E26" s="9">
        <f>C26*D26*B26</f>
        <v>65250</v>
      </c>
    </row>
    <row r="27" spans="1:10" ht="12.75">
      <c r="A27" s="35" t="s">
        <v>9</v>
      </c>
      <c r="B27" s="36"/>
      <c r="C27" s="9"/>
      <c r="D27" s="9"/>
      <c r="E27" s="5">
        <f>E26</f>
        <v>65250</v>
      </c>
      <c r="F27" t="s">
        <v>23</v>
      </c>
      <c r="H27" s="29"/>
      <c r="I27" s="29"/>
      <c r="J27" s="29"/>
    </row>
    <row r="28" spans="1:10" ht="12.75">
      <c r="A28" s="13" t="s">
        <v>10</v>
      </c>
      <c r="B28" s="11"/>
      <c r="C28" s="11"/>
      <c r="D28" s="11"/>
      <c r="E28" s="12"/>
      <c r="H28" s="29"/>
      <c r="I28" s="29"/>
      <c r="J28" s="29"/>
    </row>
    <row r="29" spans="1:10" ht="12.75">
      <c r="A29" s="44" t="s">
        <v>47</v>
      </c>
      <c r="B29" s="8"/>
      <c r="C29" s="8"/>
      <c r="D29" s="8"/>
      <c r="E29" s="8"/>
      <c r="F29" s="8"/>
      <c r="G29" s="8"/>
      <c r="H29" s="29"/>
      <c r="I29" s="29"/>
      <c r="J29" s="29"/>
    </row>
    <row r="30" spans="1:8" ht="12.75">
      <c r="A30" s="66" t="s">
        <v>37</v>
      </c>
      <c r="B30" s="67"/>
      <c r="C30" s="67"/>
      <c r="D30" s="67"/>
      <c r="E30" s="67"/>
      <c r="F30" s="67"/>
      <c r="G30" s="67"/>
      <c r="H30" s="67"/>
    </row>
    <row r="31" spans="1:10" ht="12.75">
      <c r="A31" t="s">
        <v>60</v>
      </c>
      <c r="H31" s="47"/>
      <c r="I31" s="47"/>
      <c r="J31" s="47"/>
    </row>
    <row r="32" spans="1:10" ht="12.75">
      <c r="A32" s="11"/>
      <c r="H32" s="29"/>
      <c r="I32" s="47"/>
      <c r="J32" s="47"/>
    </row>
    <row r="33" spans="1:10" ht="12.75">
      <c r="A33" s="9"/>
      <c r="B33" s="9" t="s">
        <v>5</v>
      </c>
      <c r="C33" s="9" t="s">
        <v>6</v>
      </c>
      <c r="D33" s="9" t="s">
        <v>7</v>
      </c>
      <c r="E33" s="9" t="s">
        <v>8</v>
      </c>
      <c r="I33" s="47"/>
      <c r="J33" s="47"/>
    </row>
    <row r="34" spans="1:5" ht="12.75">
      <c r="A34" t="s">
        <v>38</v>
      </c>
      <c r="B34" s="9">
        <v>20</v>
      </c>
      <c r="C34" s="9">
        <v>150</v>
      </c>
      <c r="D34" s="9">
        <v>12</v>
      </c>
      <c r="E34" s="54">
        <f>B34*C34*D34</f>
        <v>36000</v>
      </c>
    </row>
    <row r="35" spans="1:6" ht="12.75">
      <c r="A35" s="3" t="s">
        <v>9</v>
      </c>
      <c r="B35" s="11"/>
      <c r="C35" s="11"/>
      <c r="D35" s="11"/>
      <c r="E35" s="53">
        <f>E34</f>
        <v>36000</v>
      </c>
      <c r="F35" t="s">
        <v>23</v>
      </c>
    </row>
    <row r="37" spans="1:7" ht="12.75" customHeight="1">
      <c r="A37" s="63" t="s">
        <v>11</v>
      </c>
      <c r="B37" s="63"/>
      <c r="C37" s="63"/>
      <c r="D37" s="63"/>
      <c r="E37" s="63"/>
      <c r="F37" s="63"/>
      <c r="G37" s="63"/>
    </row>
    <row r="38" spans="1:5" ht="12.75">
      <c r="A38" s="21" t="s">
        <v>48</v>
      </c>
      <c r="B38" s="19">
        <v>900</v>
      </c>
      <c r="C38" s="18"/>
      <c r="D38" s="18"/>
      <c r="E38" s="18"/>
    </row>
    <row r="39" spans="1:5" ht="12.75">
      <c r="A39" s="14" t="s">
        <v>49</v>
      </c>
      <c r="B39" s="19">
        <v>2400</v>
      </c>
      <c r="C39" s="18"/>
      <c r="D39" s="18"/>
      <c r="E39" s="18"/>
    </row>
    <row r="40" spans="1:5" ht="12.75">
      <c r="A40" s="21" t="s">
        <v>50</v>
      </c>
      <c r="B40" s="19">
        <v>1800</v>
      </c>
      <c r="C40" s="18"/>
      <c r="D40" s="18"/>
      <c r="E40" s="18"/>
    </row>
    <row r="41" spans="1:5" ht="25.5">
      <c r="A41" s="14" t="s">
        <v>12</v>
      </c>
      <c r="B41" s="19">
        <v>5810</v>
      </c>
      <c r="C41" s="18"/>
      <c r="D41" s="18"/>
      <c r="E41" s="18"/>
    </row>
    <row r="42" spans="1:6" ht="12.75">
      <c r="A42" s="2" t="s">
        <v>9</v>
      </c>
      <c r="B42" s="25">
        <f>SUM(B38:B41)</f>
        <v>10910</v>
      </c>
      <c r="C42" s="20" t="s">
        <v>23</v>
      </c>
      <c r="D42" s="20"/>
      <c r="E42" s="20"/>
      <c r="F42" s="17"/>
    </row>
    <row r="44" spans="1:7" ht="12.75">
      <c r="A44" s="60" t="s">
        <v>13</v>
      </c>
      <c r="B44" s="60"/>
      <c r="C44" s="60"/>
      <c r="D44" s="60"/>
      <c r="E44" s="60"/>
      <c r="F44" s="60"/>
      <c r="G44" s="60"/>
    </row>
    <row r="45" ht="0.75" customHeight="1">
      <c r="A45" s="7"/>
    </row>
    <row r="46" spans="1:2" ht="15.75" customHeight="1">
      <c r="A46" s="9" t="s">
        <v>51</v>
      </c>
      <c r="B46" s="9">
        <v>900</v>
      </c>
    </row>
    <row r="47" spans="1:2" ht="17.25" customHeight="1">
      <c r="A47" s="9" t="s">
        <v>52</v>
      </c>
      <c r="B47" s="9">
        <v>180</v>
      </c>
    </row>
    <row r="48" spans="1:3" ht="12.75">
      <c r="A48" s="3" t="s">
        <v>9</v>
      </c>
      <c r="B48" s="5">
        <f>SUM(B46:B47)</f>
        <v>1080</v>
      </c>
      <c r="C48" t="s">
        <v>23</v>
      </c>
    </row>
    <row r="50" spans="1:7" ht="12.75">
      <c r="A50" s="60" t="s">
        <v>14</v>
      </c>
      <c r="B50" s="60"/>
      <c r="C50" s="60"/>
      <c r="D50" s="60"/>
      <c r="E50" s="60"/>
      <c r="F50" s="60"/>
      <c r="G50" s="60"/>
    </row>
    <row r="51" ht="2.25" customHeight="1"/>
    <row r="52" spans="1:2" ht="25.5">
      <c r="A52" s="14" t="s">
        <v>57</v>
      </c>
      <c r="B52" s="9">
        <v>15750</v>
      </c>
    </row>
    <row r="53" spans="1:3" ht="12.75">
      <c r="A53" s="3" t="s">
        <v>9</v>
      </c>
      <c r="B53" s="5">
        <f>SUM(B52:B52)</f>
        <v>15750</v>
      </c>
      <c r="C53" t="s">
        <v>23</v>
      </c>
    </row>
    <row r="55" spans="1:7" ht="15.75" customHeight="1">
      <c r="A55" s="63" t="s">
        <v>15</v>
      </c>
      <c r="B55" s="63"/>
      <c r="C55" s="63"/>
      <c r="D55" s="63"/>
      <c r="E55" s="63"/>
      <c r="F55" s="63"/>
      <c r="G55" s="63"/>
    </row>
    <row r="56" spans="1:8" ht="12.75">
      <c r="A56" s="14"/>
      <c r="B56" s="14" t="s">
        <v>24</v>
      </c>
      <c r="C56" s="14" t="s">
        <v>25</v>
      </c>
      <c r="D56" s="14" t="s">
        <v>2</v>
      </c>
      <c r="E56" s="37"/>
      <c r="F56" s="37"/>
      <c r="G56" s="37"/>
      <c r="H56" s="37"/>
    </row>
    <row r="57" spans="1:8" ht="12.75">
      <c r="A57" s="14" t="s">
        <v>53</v>
      </c>
      <c r="B57" s="9">
        <v>8500</v>
      </c>
      <c r="C57" s="9">
        <v>2.9</v>
      </c>
      <c r="D57" s="48">
        <f>B57*C57</f>
        <v>24650</v>
      </c>
      <c r="E57" s="11"/>
      <c r="F57" s="11"/>
      <c r="G57" s="11"/>
      <c r="H57" s="38"/>
    </row>
    <row r="58" spans="1:8" ht="12.75">
      <c r="A58" s="22" t="s">
        <v>16</v>
      </c>
      <c r="B58" s="9"/>
      <c r="C58" s="9"/>
      <c r="D58" s="49">
        <f>SUM(D57:D57)</f>
        <v>24650</v>
      </c>
      <c r="E58" s="11"/>
      <c r="F58" s="12"/>
      <c r="G58" s="12"/>
      <c r="H58" s="38"/>
    </row>
    <row r="59" ht="23.25" customHeight="1"/>
    <row r="60" spans="1:7" ht="12.75">
      <c r="A60" s="60" t="s">
        <v>26</v>
      </c>
      <c r="B60" s="60"/>
      <c r="C60" s="60"/>
      <c r="D60" s="60"/>
      <c r="E60" s="60"/>
      <c r="F60" s="60"/>
      <c r="G60" s="60"/>
    </row>
    <row r="61" spans="1:7" ht="12.75">
      <c r="A61" s="24" t="s">
        <v>28</v>
      </c>
      <c r="B61" s="24"/>
      <c r="C61" s="24"/>
      <c r="D61" s="24"/>
      <c r="E61" s="24"/>
      <c r="F61" s="24"/>
      <c r="G61" s="24"/>
    </row>
    <row r="62" spans="1:7" ht="12.75">
      <c r="A62" s="14"/>
      <c r="B62" s="14" t="s">
        <v>27</v>
      </c>
      <c r="C62" s="14" t="s">
        <v>25</v>
      </c>
      <c r="D62" s="14" t="s">
        <v>2</v>
      </c>
      <c r="E62" s="24"/>
      <c r="F62" s="24"/>
      <c r="G62" s="24"/>
    </row>
    <row r="63" spans="1:7" ht="12.75">
      <c r="A63" s="14" t="s">
        <v>39</v>
      </c>
      <c r="B63" s="9">
        <v>30</v>
      </c>
      <c r="C63" s="9">
        <v>3900</v>
      </c>
      <c r="D63" s="9">
        <f>B63*C63</f>
        <v>117000</v>
      </c>
      <c r="E63" s="24"/>
      <c r="F63" s="24"/>
      <c r="G63" s="24"/>
    </row>
    <row r="64" spans="1:7" ht="12.75">
      <c r="A64" s="22" t="s">
        <v>16</v>
      </c>
      <c r="B64" s="9"/>
      <c r="C64" s="9"/>
      <c r="D64" s="50">
        <f>SUM(D63:D63)</f>
        <v>117000</v>
      </c>
      <c r="E64" s="24"/>
      <c r="F64" s="24"/>
      <c r="G64" s="24"/>
    </row>
    <row r="66" spans="1:8" ht="12.75" customHeight="1">
      <c r="A66" s="63" t="s">
        <v>17</v>
      </c>
      <c r="B66" s="63"/>
      <c r="C66" s="63"/>
      <c r="D66" s="63"/>
      <c r="E66" s="63"/>
      <c r="F66" s="63"/>
      <c r="G66" s="63"/>
      <c r="H66" s="63"/>
    </row>
    <row r="67" spans="1:8" ht="15.75" customHeight="1">
      <c r="A67" s="62" t="s">
        <v>29</v>
      </c>
      <c r="B67" s="62"/>
      <c r="C67" s="62"/>
      <c r="D67" s="51"/>
      <c r="E67" s="34" t="s">
        <v>23</v>
      </c>
      <c r="F67" s="7"/>
      <c r="G67" s="7"/>
      <c r="H67" s="7"/>
    </row>
    <row r="68" spans="1:8" ht="11.25" customHeight="1">
      <c r="A68" s="69"/>
      <c r="B68" s="69"/>
      <c r="C68" s="69"/>
      <c r="D68" s="69"/>
      <c r="E68" s="69"/>
      <c r="F68" s="69"/>
      <c r="G68" s="69"/>
      <c r="H68" s="69"/>
    </row>
    <row r="69" spans="1:3" ht="15.75" customHeight="1">
      <c r="A69" s="3" t="s">
        <v>16</v>
      </c>
      <c r="B69" s="5">
        <f>D67</f>
        <v>0</v>
      </c>
      <c r="C69" t="s">
        <v>23</v>
      </c>
    </row>
    <row r="70" ht="6.75" customHeight="1"/>
    <row r="71" ht="6" customHeight="1"/>
    <row r="72" spans="1:4" ht="15" customHeight="1">
      <c r="A72" s="21" t="s">
        <v>20</v>
      </c>
      <c r="B72" s="30">
        <f>B73+B74</f>
        <v>3877101</v>
      </c>
      <c r="C72" t="s">
        <v>23</v>
      </c>
      <c r="D72" t="s">
        <v>54</v>
      </c>
    </row>
    <row r="73" spans="1:4" ht="15.75" customHeight="1">
      <c r="A73" s="21" t="s">
        <v>21</v>
      </c>
      <c r="B73" s="30">
        <f>B5+D6+B13+E27+B42+B48+B53+B69+E15+D58+D64</f>
        <v>3841101</v>
      </c>
      <c r="C73" t="s">
        <v>23</v>
      </c>
      <c r="D73" s="55">
        <f>B73-J5-J6</f>
        <v>1120641</v>
      </c>
    </row>
    <row r="74" spans="1:3" ht="16.5" customHeight="1">
      <c r="A74" s="21" t="s">
        <v>22</v>
      </c>
      <c r="B74" s="23">
        <f>E34</f>
        <v>36000</v>
      </c>
      <c r="C74" t="s">
        <v>23</v>
      </c>
    </row>
    <row r="75" ht="3" customHeight="1"/>
    <row r="76" spans="1:7" ht="21" customHeight="1">
      <c r="A76" s="56"/>
      <c r="B76" s="57"/>
      <c r="C76" s="57"/>
      <c r="D76" s="57"/>
      <c r="E76" s="57"/>
      <c r="F76" s="68"/>
      <c r="G76" s="68"/>
    </row>
    <row r="77" spans="1:7" ht="12.75" hidden="1">
      <c r="A77" s="56"/>
      <c r="B77" s="57"/>
      <c r="C77" s="57"/>
      <c r="D77" s="57"/>
      <c r="E77" s="57"/>
      <c r="F77" s="57"/>
      <c r="G77" s="57"/>
    </row>
    <row r="78" spans="1:7" ht="26.25" customHeight="1">
      <c r="A78" s="65" t="s">
        <v>55</v>
      </c>
      <c r="B78" s="65"/>
      <c r="C78" s="57"/>
      <c r="D78" s="57"/>
      <c r="E78" s="57"/>
      <c r="F78" s="68"/>
      <c r="G78" s="68"/>
    </row>
  </sheetData>
  <sheetProtection/>
  <mergeCells count="19">
    <mergeCell ref="A78:B78"/>
    <mergeCell ref="A30:H30"/>
    <mergeCell ref="A50:G50"/>
    <mergeCell ref="F78:G78"/>
    <mergeCell ref="A23:H23"/>
    <mergeCell ref="F76:G76"/>
    <mergeCell ref="A68:H68"/>
    <mergeCell ref="A44:G44"/>
    <mergeCell ref="A60:G60"/>
    <mergeCell ref="A1:I1"/>
    <mergeCell ref="A3:I3"/>
    <mergeCell ref="A17:G17"/>
    <mergeCell ref="A4:I4"/>
    <mergeCell ref="A6:C6"/>
    <mergeCell ref="A67:C67"/>
    <mergeCell ref="A55:G55"/>
    <mergeCell ref="A37:G37"/>
    <mergeCell ref="A66:H66"/>
    <mergeCell ref="A2:H2"/>
  </mergeCells>
  <printOptions/>
  <pageMargins left="0.75" right="0.75" top="1" bottom="1" header="0.5" footer="0.5"/>
  <pageSetup horizontalDpi="600" verticalDpi="600" orientation="portrait" paperSize="9" scale="64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Арбузинська селищна рада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1</cp:lastModifiedBy>
  <cp:lastPrinted>2020-12-07T01:53:02Z</cp:lastPrinted>
  <dcterms:created xsi:type="dcterms:W3CDTF">2016-11-18T07:38:25Z</dcterms:created>
  <dcterms:modified xsi:type="dcterms:W3CDTF">2020-12-14T15:59:38Z</dcterms:modified>
  <cp:category/>
  <cp:version/>
  <cp:contentType/>
  <cp:contentStatus/>
</cp:coreProperties>
</file>