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355" windowHeight="8205" activeTab="0"/>
  </bookViews>
  <sheets>
    <sheet name="Лист2" sheetId="1" r:id="rId1"/>
  </sheets>
  <definedNames>
    <definedName name="_xlnm.Print_Area" localSheetId="0">'Лист2'!$A$1:$J$58</definedName>
  </definedNames>
  <calcPr fullCalcOnLoad="1"/>
</workbook>
</file>

<file path=xl/sharedStrings.xml><?xml version="1.0" encoding="utf-8"?>
<sst xmlns="http://schemas.openxmlformats.org/spreadsheetml/2006/main" count="216" uniqueCount="165">
  <si>
    <t>Загальний фонд</t>
  </si>
  <si>
    <t>Арбузинська селищна рада</t>
  </si>
  <si>
    <t>Організація та проведення громадських робіт</t>
  </si>
  <si>
    <t>Всього:</t>
  </si>
  <si>
    <t>Секретар Арбузинської селищної ради</t>
  </si>
  <si>
    <t>6030</t>
  </si>
  <si>
    <t>3210</t>
  </si>
  <si>
    <t>8340</t>
  </si>
  <si>
    <t>4082</t>
  </si>
  <si>
    <t>Код програмної класифікації видатків та кредитування місцевих бюджетів</t>
  </si>
  <si>
    <t>Спеціальний фонд</t>
  </si>
  <si>
    <t>0100000</t>
  </si>
  <si>
    <t>0110000</t>
  </si>
  <si>
    <t>0113210</t>
  </si>
  <si>
    <t>1050</t>
  </si>
  <si>
    <t>1090</t>
  </si>
  <si>
    <t>0829</t>
  </si>
  <si>
    <t>0810</t>
  </si>
  <si>
    <t>0620</t>
  </si>
  <si>
    <t>0116030</t>
  </si>
  <si>
    <t>Організація благоустрою населених пунктів</t>
  </si>
  <si>
    <t>0118340</t>
  </si>
  <si>
    <t>0540</t>
  </si>
  <si>
    <t>0180</t>
  </si>
  <si>
    <t>0990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</si>
  <si>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</si>
  <si>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</si>
  <si>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</si>
  <si>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 /регіональної програми</t>
  </si>
  <si>
    <t>Дата та номер документа, яким затверджено місцеву/регіональну програму</t>
  </si>
  <si>
    <t>усього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</si>
  <si>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</si>
  <si>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</si>
  <si>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1</t>
  </si>
  <si>
    <t>2</t>
  </si>
  <si>
    <t>3</t>
  </si>
  <si>
    <t>(грн)</t>
  </si>
  <si>
    <t>0113242</t>
  </si>
  <si>
    <t>3242</t>
  </si>
  <si>
    <t>Інші програми та заходи у сфері освіти - придбання паливо-мастильних матеріалів та запасних частин для шкільних автобусів</t>
  </si>
  <si>
    <t>Інші заходи у сфері соціального захисту і соціального забезпечення - поховання безхатченків та безробітних</t>
  </si>
  <si>
    <t>Інші заходи в галузі культури і мистецтва - проведення заходів</t>
  </si>
  <si>
    <t>Природоохоронні заходи за рахунок цільових фондів -  придбання саджанців квітів та дерев для висадки в парку та на меморіальному комплексі</t>
  </si>
  <si>
    <t>Комплексна програма "Здоров"я нації на 2019-2021 роки"</t>
  </si>
  <si>
    <t>Рішення XVІІ чергової сесії Арбузинської селищної ради №21 від 19.04.2019 року</t>
  </si>
  <si>
    <t>0118220</t>
  </si>
  <si>
    <t>0380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</si>
  <si>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</si>
  <si>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5061</t>
  </si>
  <si>
    <t>Заходи та роботи з мобілізаційної підготовки місцевого значення-підвезення призовників на обласний збірний пункт в м.Миколаїв для проходження медичного огляду</t>
  </si>
  <si>
    <t>(код бюджету)</t>
  </si>
  <si>
    <t>0763</t>
  </si>
  <si>
    <t>Інші заходи у сфері соціального захисту і соціального забезпечення - виплата адресної допомоги онкохворим та адресної допомоги на лікування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</si>
  <si>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</si>
  <si>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</si>
  <si>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</si>
  <si>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 - заходи щодо запобігання виникненню та поширенню коронавірусної хвороби (COVID-19)</t>
  </si>
  <si>
    <t>1010</t>
  </si>
  <si>
    <t xml:space="preserve">Наталя Федорова
</t>
  </si>
  <si>
    <t>Комплексна Програму соціального захисту людей похилого віку, осіб з обмеженими фізичними можливостями та осіб, які постраждали внаслідок Чорнобильської катастрофи на 2021-2023 р. “Турбота”</t>
  </si>
  <si>
    <t>Програма надання матеріальної допомоги жителям  Арбузинської селищної територіальної громади: онкохворим та потребуючих дороговартісного лікування та медичних засобів для забезпечення життєдіяльності на 2021-2023 роки</t>
  </si>
  <si>
    <t>Програма соціально-економічного розвитку Арбузинської селищної громади на 2021-2023 роки</t>
  </si>
  <si>
    <t>0112010</t>
  </si>
  <si>
    <t>0731</t>
  </si>
  <si>
    <t>0112111</t>
  </si>
  <si>
    <t>Первинна медична допомога населенню, що надається центрами первинної медичної (медико-санітарної) допомоги - підтримка первинної медицини</t>
  </si>
  <si>
    <t>Комплексна програма "Підтримки розвитку сімейної медицини на 2021-2023 роки"</t>
  </si>
  <si>
    <t>Багатопрофільна стаціонарна медична допомога населенню - підтримання вторинної ланки медицини</t>
  </si>
  <si>
    <t>0112144</t>
  </si>
  <si>
    <t>Централізовані заходи з лікування хворих на цукровий та нецукровий діабет</t>
  </si>
  <si>
    <t>0726</t>
  </si>
  <si>
    <t>Програма розвитку цивільного захисту, запобігання та ліквідації надзвичайних ситуацій та наслідків стихійного лиха Арбузинської селищної територіальної громади на 2021-2023 роки</t>
  </si>
  <si>
    <t>Програма «Забезпечення призову громадян України на строкову військову службу та мобілізаційної підготовки Арбузинської ОТГ на 2021 рік»</t>
  </si>
  <si>
    <t>Програма "Шкільний автобус на 2021-2023 роки"</t>
  </si>
  <si>
    <t>Програма розвитку культури Арбузинської селищної територіальної громади на 2021 - 2023 роки</t>
  </si>
  <si>
    <t>Програма розвитку фізичної культури і спорту Арбузинської селищної територіальної громади на 2021 - 2025 роки</t>
  </si>
  <si>
    <t>Інша діяльність у сфері державного управління - утримання трудового архіву</t>
  </si>
  <si>
    <t>3032</t>
  </si>
  <si>
    <t>Надання пільг окремим категоріям громадян з оплати послуг зв`язку</t>
  </si>
  <si>
    <t>3033</t>
  </si>
  <si>
    <t>3035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</si>
  <si>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</si>
  <si>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</si>
  <si>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3160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</si>
  <si>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</si>
  <si>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</si>
  <si>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</si>
  <si>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 - надання одноразової матеріальної допомоги сім'ям загиблих та померлих учасників бойових дій в Афганістані, інвалідам війни в Афганістані</t>
  </si>
  <si>
    <t>Інші видатки на соціальний захист ветеранів війни та праці - надання одноразової матеріальної допомоги учасникам бойових дій у роки Другої світової війни до річниці Перемоги та річниці визволення України від фашистських загарбників</t>
  </si>
  <si>
    <t xml:space="preserve">Інші видатки на соціальний захист ветеранів війни та праці -  надання одноразової матеріальної допомоги сім'ям  загиблих та померлих учасників бойових дій під час проведення антитерористичної операції, інвалідам війни,  які отримали поранення (контузію, травму або каліцтво)  під час проведення в АТО </t>
  </si>
  <si>
    <t>Інші заходи у сфері соціального захисту і соціального забезпечення - адресна допомога особам які перебувають у складних життєвих ситуаціях</t>
  </si>
  <si>
    <t>Програма охорони довкілля та раціонального природокористування Арбузинської селищної територіальної громади на 2021-2023 роки</t>
  </si>
  <si>
    <t>0133</t>
  </si>
  <si>
    <t>1070</t>
  </si>
  <si>
    <t>1060</t>
  </si>
  <si>
    <t>1030</t>
  </si>
  <si>
    <t>Відділ освіти, культури, молоді та спорту Арбузинської селищної ради</t>
  </si>
  <si>
    <t>0600000</t>
  </si>
  <si>
    <t>0610000</t>
  </si>
  <si>
    <t>Відділ соціального захисту населення Арбузинської селищної ради</t>
  </si>
  <si>
    <t>0800000</t>
  </si>
  <si>
    <t>0810000</t>
  </si>
  <si>
    <t>0611142</t>
  </si>
  <si>
    <t>1142</t>
  </si>
  <si>
    <t>'Надання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</si>
  <si>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Додаток 7</t>
  </si>
  <si>
    <t>Рішення ІІІ чергової сесії Арбузинської селищної ради №3 від 24.12.2020 року</t>
  </si>
  <si>
    <t>Рішення ІІІ чергової сесії Арбузинської селищної ради №1 від 24.12.2020 року</t>
  </si>
  <si>
    <t>Рішення ІІІ чергової сесії Арбузинської селищної ради №2 від 24.12.2020 року</t>
  </si>
  <si>
    <t>Рішення ІIІ чергової сесії Арбузинської селищної ради №4 від 24.12.2020 року</t>
  </si>
  <si>
    <t>Рішення IІІ чергової сесії Арбузинської селищної ради №12 від 24.12.2020 року</t>
  </si>
  <si>
    <t>Рішення ІІІ чергової сесії Арбузинської селищної ради №13 від 24.12.2020 року</t>
  </si>
  <si>
    <t>Рішення ІІI чергової сесії Арбузинської селищної ради №14 від 24.12.2020 року</t>
  </si>
  <si>
    <t>Рішення ІІІ чергової сесії Арбузинської селищної ради №8 від 24.12.2020 року</t>
  </si>
  <si>
    <t>Рішення ІІІ чергової сесії Арбузинської селищної ради №10 від 24.12.2020 року</t>
  </si>
  <si>
    <t>Рішення ІІІ чергової сесії Арбузинської селищної ради №9 від 24.12.2020 року</t>
  </si>
  <si>
    <t>0610180</t>
  </si>
  <si>
    <t>0614082</t>
  </si>
  <si>
    <t>0615061</t>
  </si>
  <si>
    <t>0813032</t>
  </si>
  <si>
    <t>0813033</t>
  </si>
  <si>
    <t>0813035</t>
  </si>
  <si>
    <t>0813160</t>
  </si>
  <si>
    <t>0813180</t>
  </si>
  <si>
    <t>0813191</t>
  </si>
  <si>
    <t>0813242</t>
  </si>
  <si>
    <t>0112000</t>
  </si>
  <si>
    <t>2000</t>
  </si>
  <si>
    <t>ОХОРОНА ЗДОРОВ`Я</t>
  </si>
  <si>
    <t>0113000</t>
  </si>
  <si>
    <t>3000</t>
  </si>
  <si>
    <t>СОЦІАЛЬНИЙ ЗАХИСТ ТА СОЦІАЛЬНЕ ЗАБЕЗПЕЧЕННЯ</t>
  </si>
  <si>
    <t>0116000</t>
  </si>
  <si>
    <t>6000</t>
  </si>
  <si>
    <t>ЖИТЛОВО-КОМУНАЛЬНЕ ГОСПОДАРСТВО</t>
  </si>
  <si>
    <t>0118000</t>
  </si>
  <si>
    <t>8000</t>
  </si>
  <si>
    <t>ІНША ДІЯЛЬНІСТЬ</t>
  </si>
  <si>
    <t>0610100</t>
  </si>
  <si>
    <t>0100</t>
  </si>
  <si>
    <t>ДЕРЖАВНЕ УПРАВЛІННЯ</t>
  </si>
  <si>
    <t>0611000</t>
  </si>
  <si>
    <t>1000</t>
  </si>
  <si>
    <t>ОСВІТА</t>
  </si>
  <si>
    <t>0614000</t>
  </si>
  <si>
    <t>4000</t>
  </si>
  <si>
    <t>КУЛЬТУРА І МИСТЕЦТВО</t>
  </si>
  <si>
    <t>0615000</t>
  </si>
  <si>
    <t>5000</t>
  </si>
  <si>
    <t>ФІЗИЧНА КУЛЬТУРА І СПОРТ</t>
  </si>
  <si>
    <t>0813000</t>
  </si>
  <si>
    <t>Інші заходи у сфері соціального захисту і соціального забезпечення - надання одноразової матеріальної допомоги громадянам, які постраждали внаслідок Чорнобильської катастрофи (І-ІІІ категорії), та сім"ям померлих учасників Чорнобильської катастрофи</t>
  </si>
  <si>
    <t>до рішення Арбузинської селищної ради</t>
  </si>
  <si>
    <t>"Про внесення змін до бюджету Арбузинської селищної територіальної громади на 2021 рік"</t>
  </si>
  <si>
    <t>V позачергової сесії 9 скликання</t>
  </si>
  <si>
    <t>від 12.02.2021 року №2</t>
  </si>
  <si>
    <t>Уточнений розподіл витрат селищного бюджету на реалізацію селищних/регіональних програм у 2021 році</t>
  </si>
  <si>
    <t>3700000</t>
  </si>
  <si>
    <t>Відділ фінансів Арбузинської селищної ради</t>
  </si>
  <si>
    <t>3710000</t>
  </si>
  <si>
    <t>3719000</t>
  </si>
  <si>
    <t>МІЖБЮДЖЕТНІ ТРАНСФЕРТИ</t>
  </si>
  <si>
    <t>3719770</t>
  </si>
  <si>
    <t>9770</t>
  </si>
  <si>
    <t xml:space="preserve">Інші субвенції з місцевого бюджету - 'субвенція до Миколаївського обласного бюджету на співфінансування проекту «Капітальний ремонт будівлі комунального закладу освіти «Арбузинська загальноосвітня школа І-ІІІ ступенів №2 ім. Т.Г. Шевченка Арбузинської селищної ради Миколаївської області» по вул. Шевченка, 191, в смт Арбузинка Миколаївської області»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</si>
</sst>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32" borderId="0" xfId="0" applyFont="1" applyFill="1" applyAlignment="1">
      <alignment/>
    </xf>
    <xf numFmtId="2" fontId="5" fillId="32" borderId="0" xfId="0" applyNumberFormat="1" applyFont="1" applyFill="1" applyAlignment="1">
      <alignment/>
    </xf>
    <xf numFmtId="2" fontId="6" fillId="32" borderId="0" xfId="0" applyNumberFormat="1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right"/>
    </xf>
    <xf numFmtId="2" fontId="5" fillId="32" borderId="10" xfId="0" applyNumberFormat="1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1" fontId="5" fillId="32" borderId="11" xfId="0" applyNumberFormat="1" applyFont="1" applyFill="1" applyBorder="1" applyAlignment="1">
      <alignment horizontal="center" wrapText="1"/>
    </xf>
    <xf numFmtId="1" fontId="5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/>
    </xf>
    <xf numFmtId="4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/>
    </xf>
    <xf numFmtId="0" fontId="4" fillId="32" borderId="0" xfId="0" applyFont="1" applyFill="1" applyAlignment="1">
      <alignment/>
    </xf>
    <xf numFmtId="0" fontId="5" fillId="32" borderId="10" xfId="0" applyFont="1" applyFill="1" applyBorder="1" applyAlignment="1" quotePrefix="1">
      <alignment horizontal="center" vertical="center" wrapText="1"/>
    </xf>
    <xf numFmtId="4" fontId="5" fillId="32" borderId="10" xfId="0" applyNumberFormat="1" applyFont="1" applyFill="1" applyBorder="1" applyAlignment="1" quotePrefix="1">
      <alignment horizontal="center" vertical="center" wrapText="1"/>
    </xf>
    <xf numFmtId="4" fontId="5" fillId="32" borderId="10" xfId="0" applyNumberFormat="1" applyFont="1" applyFill="1" applyBorder="1" applyAlignment="1" quotePrefix="1">
      <alignment vertical="center" wrapText="1"/>
    </xf>
    <xf numFmtId="4" fontId="6" fillId="32" borderId="10" xfId="0" applyNumberFormat="1" applyFont="1" applyFill="1" applyBorder="1" applyAlignment="1">
      <alignment wrapText="1"/>
    </xf>
    <xf numFmtId="2" fontId="5" fillId="32" borderId="10" xfId="0" applyNumberFormat="1" applyFont="1" applyFill="1" applyBorder="1" applyAlignment="1" quotePrefix="1">
      <alignment vertical="center" wrapText="1"/>
    </xf>
    <xf numFmtId="4" fontId="5" fillId="32" borderId="10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vertical="center" wrapText="1"/>
    </xf>
    <xf numFmtId="4" fontId="5" fillId="32" borderId="12" xfId="0" applyNumberFormat="1" applyFont="1" applyFill="1" applyBorder="1" applyAlignment="1">
      <alignment horizontal="center" vertical="center"/>
    </xf>
    <xf numFmtId="0" fontId="8" fillId="32" borderId="0" xfId="42" applyFont="1" applyFill="1" applyAlignment="1" applyProtection="1">
      <alignment/>
      <protection/>
    </xf>
    <xf numFmtId="2" fontId="5" fillId="32" borderId="10" xfId="0" applyNumberFormat="1" applyFont="1" applyFill="1" applyBorder="1" applyAlignment="1" quotePrefix="1">
      <alignment horizontal="left" vertical="center" wrapText="1"/>
    </xf>
    <xf numFmtId="49" fontId="5" fillId="32" borderId="13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 quotePrefix="1">
      <alignment horizontal="left" vertical="center" wrapText="1"/>
    </xf>
    <xf numFmtId="2" fontId="5" fillId="32" borderId="10" xfId="0" applyNumberFormat="1" applyFont="1" applyFill="1" applyBorder="1" applyAlignment="1" quotePrefix="1">
      <alignment horizontal="center" vertical="center" wrapText="1"/>
    </xf>
    <xf numFmtId="49" fontId="5" fillId="32" borderId="10" xfId="0" applyNumberFormat="1" applyFont="1" applyFill="1" applyBorder="1" applyAlignment="1" quotePrefix="1">
      <alignment horizontal="center" vertical="center" wrapText="1"/>
    </xf>
    <xf numFmtId="49" fontId="5" fillId="32" borderId="0" xfId="0" applyNumberFormat="1" applyFont="1" applyFill="1" applyAlignment="1">
      <alignment/>
    </xf>
    <xf numFmtId="0" fontId="5" fillId="32" borderId="0" xfId="0" applyFont="1" applyFill="1" applyAlignment="1">
      <alignment wrapText="1"/>
    </xf>
    <xf numFmtId="0" fontId="6" fillId="32" borderId="0" xfId="0" applyFont="1" applyFill="1" applyAlignment="1">
      <alignment horizontal="center" wrapText="1"/>
    </xf>
    <xf numFmtId="49" fontId="6" fillId="32" borderId="13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 quotePrefix="1">
      <alignment vertical="center" wrapText="1"/>
    </xf>
    <xf numFmtId="4" fontId="7" fillId="32" borderId="0" xfId="0" applyNumberFormat="1" applyFont="1" applyFill="1" applyAlignment="1">
      <alignment/>
    </xf>
    <xf numFmtId="4" fontId="6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2" fontId="6" fillId="32" borderId="10" xfId="0" applyNumberFormat="1" applyFont="1" applyFill="1" applyBorder="1" applyAlignment="1">
      <alignment/>
    </xf>
    <xf numFmtId="49" fontId="6" fillId="32" borderId="0" xfId="0" applyNumberFormat="1" applyFont="1" applyFill="1" applyAlignment="1">
      <alignment vertical="center"/>
    </xf>
    <xf numFmtId="0" fontId="6" fillId="32" borderId="0" xfId="0" applyFont="1" applyFill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49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/>
    </xf>
    <xf numFmtId="2" fontId="5" fillId="32" borderId="0" xfId="0" applyNumberFormat="1" applyFont="1" applyFill="1" applyAlignment="1">
      <alignment vertical="center"/>
    </xf>
    <xf numFmtId="4" fontId="5" fillId="32" borderId="10" xfId="0" applyNumberFormat="1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left" wrapText="1"/>
    </xf>
    <xf numFmtId="49" fontId="6" fillId="32" borderId="14" xfId="0" applyNumberFormat="1" applyFont="1" applyFill="1" applyBorder="1" applyAlignment="1">
      <alignment horizontal="left"/>
    </xf>
    <xf numFmtId="49" fontId="6" fillId="32" borderId="13" xfId="0" applyNumberFormat="1" applyFont="1" applyFill="1" applyBorder="1" applyAlignment="1">
      <alignment horizontal="left"/>
    </xf>
    <xf numFmtId="0" fontId="43" fillId="0" borderId="10" xfId="0" applyFont="1" applyBorder="1" applyAlignment="1" quotePrefix="1">
      <alignment horizontal="center" vertical="center" wrapText="1"/>
    </xf>
    <xf numFmtId="4" fontId="43" fillId="0" borderId="10" xfId="0" applyNumberFormat="1" applyFont="1" applyBorder="1" applyAlignment="1">
      <alignment vertical="center" wrapText="1"/>
    </xf>
    <xf numFmtId="4" fontId="6" fillId="32" borderId="10" xfId="0" applyNumberFormat="1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4" fontId="6" fillId="32" borderId="10" xfId="0" applyNumberFormat="1" applyFont="1" applyFill="1" applyBorder="1" applyAlignment="1">
      <alignment vertical="center" wrapText="1"/>
    </xf>
    <xf numFmtId="0" fontId="7" fillId="32" borderId="0" xfId="0" applyFont="1" applyFill="1" applyAlignment="1">
      <alignment/>
    </xf>
    <xf numFmtId="4" fontId="43" fillId="0" borderId="10" xfId="0" applyNumberFormat="1" applyFont="1" applyBorder="1" applyAlignment="1" quotePrefix="1">
      <alignment horizontal="center" vertical="center" wrapText="1"/>
    </xf>
    <xf numFmtId="0" fontId="6" fillId="32" borderId="13" xfId="0" applyFont="1" applyFill="1" applyBorder="1" applyAlignment="1">
      <alignment vertical="center" wrapText="1"/>
    </xf>
    <xf numFmtId="2" fontId="6" fillId="32" borderId="0" xfId="0" applyNumberFormat="1" applyFont="1" applyFill="1" applyAlignment="1">
      <alignment/>
    </xf>
    <xf numFmtId="4" fontId="43" fillId="0" borderId="10" xfId="0" applyNumberFormat="1" applyFont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vertical="center" wrapText="1"/>
    </xf>
    <xf numFmtId="0" fontId="43" fillId="32" borderId="10" xfId="0" applyFont="1" applyFill="1" applyBorder="1" applyAlignment="1" quotePrefix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5" fillId="32" borderId="12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 wrapText="1"/>
    </xf>
    <xf numFmtId="0" fontId="5" fillId="32" borderId="0" xfId="0" applyFont="1" applyFill="1" applyAlignment="1">
      <alignment horizontal="left" wrapText="1"/>
    </xf>
    <xf numFmtId="0" fontId="5" fillId="32" borderId="15" xfId="0" applyFont="1" applyFill="1" applyBorder="1" applyAlignment="1">
      <alignment horizontal="left"/>
    </xf>
    <xf numFmtId="0" fontId="0" fillId="32" borderId="0" xfId="0" applyFill="1" applyAlignment="1">
      <alignment wrapText="1"/>
    </xf>
    <xf numFmtId="49" fontId="6" fillId="32" borderId="16" xfId="0" applyNumberFormat="1" applyFont="1" applyFill="1" applyBorder="1" applyAlignment="1">
      <alignment horizontal="left"/>
    </xf>
    <xf numFmtId="49" fontId="6" fillId="32" borderId="14" xfId="0" applyNumberFormat="1" applyFont="1" applyFill="1" applyBorder="1" applyAlignment="1">
      <alignment horizontal="left"/>
    </xf>
    <xf numFmtId="49" fontId="6" fillId="32" borderId="13" xfId="0" applyNumberFormat="1" applyFont="1" applyFill="1" applyBorder="1" applyAlignment="1">
      <alignment horizontal="left"/>
    </xf>
    <xf numFmtId="49" fontId="5" fillId="32" borderId="12" xfId="0" applyNumberFormat="1" applyFont="1" applyFill="1" applyBorder="1" applyAlignment="1">
      <alignment horizontal="center" wrapText="1"/>
    </xf>
    <xf numFmtId="49" fontId="5" fillId="32" borderId="11" xfId="0" applyNumberFormat="1" applyFont="1" applyFill="1" applyBorder="1" applyAlignment="1">
      <alignment horizontal="center" wrapText="1"/>
    </xf>
    <xf numFmtId="2" fontId="5" fillId="32" borderId="16" xfId="0" applyNumberFormat="1" applyFont="1" applyFill="1" applyBorder="1" applyAlignment="1">
      <alignment horizontal="center" wrapText="1"/>
    </xf>
    <xf numFmtId="2" fontId="5" fillId="32" borderId="13" xfId="0" applyNumberFormat="1" applyFont="1" applyFill="1" applyBorder="1" applyAlignment="1">
      <alignment horizontal="center" wrapText="1"/>
    </xf>
    <xf numFmtId="2" fontId="5" fillId="32" borderId="12" xfId="0" applyNumberFormat="1" applyFont="1" applyFill="1" applyBorder="1" applyAlignment="1">
      <alignment horizontal="center" wrapText="1"/>
    </xf>
    <xf numFmtId="2" fontId="5" fillId="32" borderId="11" xfId="0" applyNumberFormat="1" applyFont="1" applyFill="1" applyBorder="1" applyAlignment="1">
      <alignment horizontal="center" wrapText="1"/>
    </xf>
    <xf numFmtId="0" fontId="6" fillId="32" borderId="16" xfId="0" applyFont="1" applyFill="1" applyBorder="1" applyAlignment="1">
      <alignment horizontal="left" wrapText="1"/>
    </xf>
    <xf numFmtId="0" fontId="6" fillId="32" borderId="14" xfId="0" applyFont="1" applyFill="1" applyBorder="1" applyAlignment="1">
      <alignment horizontal="left" wrapText="1"/>
    </xf>
    <xf numFmtId="0" fontId="6" fillId="32" borderId="13" xfId="0" applyFont="1" applyFill="1" applyBorder="1" applyAlignment="1">
      <alignment horizontal="left" wrapText="1"/>
    </xf>
    <xf numFmtId="4" fontId="43" fillId="32" borderId="16" xfId="0" applyNumberFormat="1" applyFont="1" applyFill="1" applyBorder="1" applyAlignment="1">
      <alignment horizontal="center" vertical="center" wrapText="1"/>
    </xf>
    <xf numFmtId="4" fontId="43" fillId="32" borderId="13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 wrapText="1"/>
    </xf>
    <xf numFmtId="49" fontId="6" fillId="32" borderId="16" xfId="0" applyNumberFormat="1" applyFont="1" applyFill="1" applyBorder="1" applyAlignment="1">
      <alignment horizontal="center"/>
    </xf>
    <xf numFmtId="49" fontId="6" fillId="32" borderId="14" xfId="0" applyNumberFormat="1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="90" zoomScaleNormal="80" zoomScaleSheetLayoutView="90" workbookViewId="0" topLeftCell="A25">
      <selection activeCell="D56" sqref="D56"/>
    </sheetView>
  </sheetViews>
  <sheetFormatPr defaultColWidth="9.00390625" defaultRowHeight="12.75"/>
  <cols>
    <col min="1" max="1" width="9.625" style="33" customWidth="1"/>
    <col min="2" max="2" width="7.75390625" style="33" customWidth="1"/>
    <col min="3" max="3" width="7.375" style="33" customWidth="1"/>
    <col min="4" max="4" width="37.00390625" style="34" customWidth="1"/>
    <col min="5" max="5" width="27.625" style="1" customWidth="1"/>
    <col min="6" max="6" width="17.875" style="1" customWidth="1"/>
    <col min="7" max="7" width="13.00390625" style="1" customWidth="1"/>
    <col min="8" max="8" width="13.125" style="2" customWidth="1"/>
    <col min="9" max="9" width="14.375" style="2" customWidth="1"/>
    <col min="10" max="10" width="13.125" style="1" customWidth="1"/>
    <col min="11" max="11" width="10.75390625" style="1" bestFit="1" customWidth="1"/>
    <col min="12" max="13" width="9.125" style="1" customWidth="1"/>
    <col min="14" max="14" width="10.375" style="1" bestFit="1" customWidth="1"/>
    <col min="15" max="16384" width="9.125" style="1" customWidth="1"/>
  </cols>
  <sheetData>
    <row r="1" ht="12.75">
      <c r="G1" t="s">
        <v>105</v>
      </c>
    </row>
    <row r="2" spans="2:9" ht="12.75">
      <c r="B2" s="40"/>
      <c r="C2" s="40"/>
      <c r="G2" s="40" t="s">
        <v>152</v>
      </c>
      <c r="H2" s="40"/>
      <c r="I2" s="40"/>
    </row>
    <row r="3" spans="2:9" ht="12.75" customHeight="1">
      <c r="B3" s="40"/>
      <c r="C3" s="40"/>
      <c r="G3" s="74" t="s">
        <v>153</v>
      </c>
      <c r="H3" s="74"/>
      <c r="I3" s="74"/>
    </row>
    <row r="4" spans="7:9" ht="31.5" customHeight="1">
      <c r="G4" s="74"/>
      <c r="H4" s="74"/>
      <c r="I4" s="74"/>
    </row>
    <row r="5" spans="7:9" ht="12.75">
      <c r="G5" s="40" t="s">
        <v>154</v>
      </c>
      <c r="H5" s="40"/>
      <c r="I5" s="40"/>
    </row>
    <row r="6" spans="7:9" ht="12.75">
      <c r="G6" s="40" t="s">
        <v>155</v>
      </c>
      <c r="H6" s="40"/>
      <c r="I6" s="40"/>
    </row>
    <row r="7" spans="1:9" ht="18.75" customHeight="1">
      <c r="A7" s="69" t="s">
        <v>156</v>
      </c>
      <c r="B7" s="69"/>
      <c r="C7" s="69"/>
      <c r="D7" s="69"/>
      <c r="E7" s="69"/>
      <c r="F7" s="69"/>
      <c r="G7" s="69"/>
      <c r="H7" s="69"/>
      <c r="I7" s="69"/>
    </row>
    <row r="8" spans="1:9" ht="6" customHeight="1">
      <c r="A8" s="1"/>
      <c r="B8" s="35"/>
      <c r="C8" s="35"/>
      <c r="D8" s="35"/>
      <c r="E8" s="35"/>
      <c r="F8" s="35"/>
      <c r="G8" s="35"/>
      <c r="H8" s="35"/>
      <c r="I8" s="35"/>
    </row>
    <row r="9" spans="1:9" ht="15" customHeight="1">
      <c r="A9" s="72">
        <v>14528000000</v>
      </c>
      <c r="B9" s="72"/>
      <c r="C9" s="72"/>
      <c r="D9" s="35"/>
      <c r="E9" s="35"/>
      <c r="F9" s="35"/>
      <c r="G9" s="35"/>
      <c r="H9" s="35"/>
      <c r="I9" s="35"/>
    </row>
    <row r="10" spans="1:10" ht="15" customHeight="1">
      <c r="A10" s="73" t="s">
        <v>50</v>
      </c>
      <c r="B10" s="73"/>
      <c r="C10" s="73"/>
      <c r="D10" s="3"/>
      <c r="E10" s="4"/>
      <c r="F10" s="4"/>
      <c r="G10" s="4"/>
      <c r="H10" s="3"/>
      <c r="I10" s="3"/>
      <c r="J10" s="5" t="s">
        <v>36</v>
      </c>
    </row>
    <row r="11" spans="1:10" ht="30" customHeight="1">
      <c r="A11" s="78" t="s">
        <v>9</v>
      </c>
      <c r="B11" s="78" t="s">
        <v>31</v>
      </c>
      <c r="C11" s="78" t="s">
        <v>32</v>
      </c>
      <c r="D11" s="70" t="s">
        <v>27</v>
      </c>
      <c r="E11" s="70" t="s">
        <v>28</v>
      </c>
      <c r="F11" s="70" t="s">
        <v>29</v>
      </c>
      <c r="G11" s="70" t="s">
        <v>25</v>
      </c>
      <c r="H11" s="82" t="s">
        <v>0</v>
      </c>
      <c r="I11" s="80" t="s">
        <v>10</v>
      </c>
      <c r="J11" s="81"/>
    </row>
    <row r="12" spans="1:10" ht="204.75" customHeight="1">
      <c r="A12" s="79"/>
      <c r="B12" s="79"/>
      <c r="C12" s="79"/>
      <c r="D12" s="71"/>
      <c r="E12" s="71"/>
      <c r="F12" s="71"/>
      <c r="G12" s="71"/>
      <c r="H12" s="83"/>
      <c r="I12" s="6" t="s">
        <v>30</v>
      </c>
      <c r="J12" s="7" t="s">
        <v>26</v>
      </c>
    </row>
    <row r="13" spans="1:10" ht="12.75">
      <c r="A13" s="8" t="s">
        <v>33</v>
      </c>
      <c r="B13" s="8" t="s">
        <v>34</v>
      </c>
      <c r="C13" s="8" t="s">
        <v>35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9">
        <v>9</v>
      </c>
      <c r="J13" s="9">
        <v>10</v>
      </c>
    </row>
    <row r="14" spans="1:10" s="12" customFormat="1" ht="12.75">
      <c r="A14" s="10" t="s">
        <v>11</v>
      </c>
      <c r="B14" s="10"/>
      <c r="C14" s="10"/>
      <c r="D14" s="41" t="s">
        <v>1</v>
      </c>
      <c r="E14" s="42"/>
      <c r="F14" s="42"/>
      <c r="G14" s="43">
        <f>H14+I14</f>
        <v>5505612</v>
      </c>
      <c r="H14" s="43">
        <f>H15</f>
        <v>4969512</v>
      </c>
      <c r="I14" s="43">
        <f>I15</f>
        <v>536100</v>
      </c>
      <c r="J14" s="43">
        <f>J15</f>
        <v>510000</v>
      </c>
    </row>
    <row r="15" spans="1:10" s="12" customFormat="1" ht="12.75">
      <c r="A15" s="10" t="s">
        <v>12</v>
      </c>
      <c r="B15" s="10"/>
      <c r="C15" s="10"/>
      <c r="D15" s="41" t="s">
        <v>1</v>
      </c>
      <c r="E15" s="42"/>
      <c r="F15" s="42"/>
      <c r="G15" s="43">
        <f>H15+I15</f>
        <v>5505612</v>
      </c>
      <c r="H15" s="43">
        <f>H16+H20+H24+H26</f>
        <v>4969512</v>
      </c>
      <c r="I15" s="43">
        <f>I16+I20+I24+I26</f>
        <v>536100</v>
      </c>
      <c r="J15" s="43">
        <f>J17+J18+J19+J21+J22+J23+J25+J27+J28+J29</f>
        <v>510000</v>
      </c>
    </row>
    <row r="16" spans="1:10" s="12" customFormat="1" ht="12.75">
      <c r="A16" s="56" t="s">
        <v>126</v>
      </c>
      <c r="B16" s="56" t="s">
        <v>127</v>
      </c>
      <c r="C16" s="10"/>
      <c r="D16" s="57" t="s">
        <v>128</v>
      </c>
      <c r="E16" s="42"/>
      <c r="F16" s="42"/>
      <c r="G16" s="43">
        <f>G17+G18+G19</f>
        <v>3381857</v>
      </c>
      <c r="H16" s="43">
        <f>H17+H18+H19</f>
        <v>3381857</v>
      </c>
      <c r="I16" s="43">
        <f>I17+I18+I19</f>
        <v>0</v>
      </c>
      <c r="J16" s="43">
        <f>J17+J18+J19</f>
        <v>0</v>
      </c>
    </row>
    <row r="17" spans="1:11" ht="88.5" customHeight="1">
      <c r="A17" s="19" t="s">
        <v>62</v>
      </c>
      <c r="B17" s="19">
        <v>2010</v>
      </c>
      <c r="C17" s="32" t="s">
        <v>63</v>
      </c>
      <c r="D17" s="21" t="s">
        <v>67</v>
      </c>
      <c r="E17" s="14" t="s">
        <v>43</v>
      </c>
      <c r="F17" s="14" t="s">
        <v>44</v>
      </c>
      <c r="G17" s="16">
        <f>H17+I17</f>
        <v>1385600</v>
      </c>
      <c r="H17" s="17">
        <v>1385600</v>
      </c>
      <c r="I17" s="17">
        <v>0</v>
      </c>
      <c r="J17" s="17">
        <v>0</v>
      </c>
      <c r="K17" s="18"/>
    </row>
    <row r="18" spans="1:11" ht="76.5" customHeight="1">
      <c r="A18" s="19" t="s">
        <v>64</v>
      </c>
      <c r="B18" s="19">
        <v>2111</v>
      </c>
      <c r="C18" s="32" t="s">
        <v>70</v>
      </c>
      <c r="D18" s="21" t="s">
        <v>65</v>
      </c>
      <c r="E18" s="14" t="s">
        <v>66</v>
      </c>
      <c r="F18" s="14" t="s">
        <v>106</v>
      </c>
      <c r="G18" s="16">
        <f>H18+I18</f>
        <v>1856257</v>
      </c>
      <c r="H18" s="17">
        <v>1856257</v>
      </c>
      <c r="I18" s="17">
        <v>0</v>
      </c>
      <c r="J18" s="17">
        <v>0</v>
      </c>
      <c r="K18" s="18"/>
    </row>
    <row r="19" spans="1:11" ht="84.75" customHeight="1">
      <c r="A19" s="19" t="s">
        <v>68</v>
      </c>
      <c r="B19" s="19">
        <v>2144</v>
      </c>
      <c r="C19" s="20" t="s">
        <v>51</v>
      </c>
      <c r="D19" s="21" t="s">
        <v>69</v>
      </c>
      <c r="E19" s="14" t="s">
        <v>43</v>
      </c>
      <c r="F19" s="14" t="s">
        <v>44</v>
      </c>
      <c r="G19" s="16">
        <f>H19+I19</f>
        <v>140000</v>
      </c>
      <c r="H19" s="17">
        <v>140000</v>
      </c>
      <c r="I19" s="17">
        <v>0</v>
      </c>
      <c r="J19" s="17">
        <v>0</v>
      </c>
      <c r="K19" s="18"/>
    </row>
    <row r="20" spans="1:11" s="12" customFormat="1" ht="25.5">
      <c r="A20" s="56" t="s">
        <v>129</v>
      </c>
      <c r="B20" s="56" t="s">
        <v>130</v>
      </c>
      <c r="C20" s="58"/>
      <c r="D20" s="57" t="s">
        <v>131</v>
      </c>
      <c r="E20" s="59"/>
      <c r="F20" s="59"/>
      <c r="G20" s="60">
        <f>G21+G22+G23</f>
        <v>215314</v>
      </c>
      <c r="H20" s="60">
        <f>H21+H22+H23</f>
        <v>215314</v>
      </c>
      <c r="I20" s="60">
        <f>I21+I22+I23</f>
        <v>0</v>
      </c>
      <c r="J20" s="60">
        <f>J21+J22+J23</f>
        <v>0</v>
      </c>
      <c r="K20" s="61"/>
    </row>
    <row r="21" spans="1:11" ht="79.5" customHeight="1">
      <c r="A21" s="13" t="s">
        <v>13</v>
      </c>
      <c r="B21" s="13" t="s">
        <v>6</v>
      </c>
      <c r="C21" s="13" t="s">
        <v>14</v>
      </c>
      <c r="D21" s="23" t="s">
        <v>2</v>
      </c>
      <c r="E21" s="14" t="s">
        <v>61</v>
      </c>
      <c r="F21" s="14" t="s">
        <v>107</v>
      </c>
      <c r="G21" s="16">
        <f>H21+I21</f>
        <v>145314</v>
      </c>
      <c r="H21" s="24">
        <v>145314</v>
      </c>
      <c r="I21" s="17">
        <v>0</v>
      </c>
      <c r="J21" s="17">
        <f>I21</f>
        <v>0</v>
      </c>
      <c r="K21" s="18"/>
    </row>
    <row r="22" spans="1:10" ht="110.25" customHeight="1">
      <c r="A22" s="13" t="s">
        <v>37</v>
      </c>
      <c r="B22" s="13" t="s">
        <v>38</v>
      </c>
      <c r="C22" s="13" t="s">
        <v>15</v>
      </c>
      <c r="D22" s="14" t="s">
        <v>40</v>
      </c>
      <c r="E22" s="14" t="s">
        <v>59</v>
      </c>
      <c r="F22" s="14" t="s">
        <v>108</v>
      </c>
      <c r="G22" s="16">
        <f>H22+I22</f>
        <v>6000</v>
      </c>
      <c r="H22" s="17">
        <v>6000</v>
      </c>
      <c r="I22" s="17">
        <v>0</v>
      </c>
      <c r="J22" s="17">
        <f>I22</f>
        <v>0</v>
      </c>
    </row>
    <row r="23" spans="1:10" ht="153" customHeight="1">
      <c r="A23" s="13" t="s">
        <v>37</v>
      </c>
      <c r="B23" s="13" t="s">
        <v>38</v>
      </c>
      <c r="C23" s="13" t="s">
        <v>15</v>
      </c>
      <c r="D23" s="14" t="s">
        <v>52</v>
      </c>
      <c r="E23" s="14" t="s">
        <v>60</v>
      </c>
      <c r="F23" s="14" t="s">
        <v>109</v>
      </c>
      <c r="G23" s="16">
        <f>H23+I23</f>
        <v>64000</v>
      </c>
      <c r="H23" s="17">
        <v>64000</v>
      </c>
      <c r="I23" s="17">
        <v>0</v>
      </c>
      <c r="J23" s="17">
        <v>0</v>
      </c>
    </row>
    <row r="24" spans="1:10" s="12" customFormat="1" ht="12.75">
      <c r="A24" s="56" t="s">
        <v>132</v>
      </c>
      <c r="B24" s="56" t="s">
        <v>133</v>
      </c>
      <c r="C24" s="62"/>
      <c r="D24" s="57" t="s">
        <v>134</v>
      </c>
      <c r="E24" s="59"/>
      <c r="F24" s="59"/>
      <c r="G24" s="60">
        <f>G25</f>
        <v>1794841</v>
      </c>
      <c r="H24" s="60">
        <f>H25</f>
        <v>1284841</v>
      </c>
      <c r="I24" s="60">
        <f>I25</f>
        <v>510000</v>
      </c>
      <c r="J24" s="60">
        <f>J25</f>
        <v>510000</v>
      </c>
    </row>
    <row r="25" spans="1:14" ht="70.5" customHeight="1">
      <c r="A25" s="13" t="s">
        <v>19</v>
      </c>
      <c r="B25" s="13" t="s">
        <v>5</v>
      </c>
      <c r="C25" s="13" t="s">
        <v>18</v>
      </c>
      <c r="D25" s="23" t="s">
        <v>20</v>
      </c>
      <c r="E25" s="14" t="s">
        <v>61</v>
      </c>
      <c r="F25" s="14" t="s">
        <v>107</v>
      </c>
      <c r="G25" s="16">
        <v>1794841</v>
      </c>
      <c r="H25" s="26">
        <v>1284841</v>
      </c>
      <c r="I25" s="17">
        <v>510000</v>
      </c>
      <c r="J25" s="17">
        <f>I25</f>
        <v>510000</v>
      </c>
      <c r="K25" s="18"/>
      <c r="N25" s="2"/>
    </row>
    <row r="26" spans="1:14" s="12" customFormat="1" ht="12.75">
      <c r="A26" s="56" t="s">
        <v>135</v>
      </c>
      <c r="B26" s="56" t="s">
        <v>136</v>
      </c>
      <c r="C26" s="62"/>
      <c r="D26" s="57" t="s">
        <v>137</v>
      </c>
      <c r="E26" s="63"/>
      <c r="F26" s="59"/>
      <c r="G26" s="60">
        <f>G27+G28+G29</f>
        <v>113600</v>
      </c>
      <c r="H26" s="60">
        <f>H27+H28+H29</f>
        <v>87500</v>
      </c>
      <c r="I26" s="60">
        <f>I27+I28+I29</f>
        <v>26100</v>
      </c>
      <c r="J26" s="60">
        <f>J27+J28+J29</f>
        <v>0</v>
      </c>
      <c r="K26" s="61"/>
      <c r="N26" s="64"/>
    </row>
    <row r="27" spans="1:11" s="12" customFormat="1" ht="117.75" customHeight="1">
      <c r="A27" s="31" t="s">
        <v>53</v>
      </c>
      <c r="B27" s="28" t="s">
        <v>54</v>
      </c>
      <c r="C27" s="28" t="s">
        <v>55</v>
      </c>
      <c r="D27" s="28" t="s">
        <v>56</v>
      </c>
      <c r="E27" s="29" t="s">
        <v>71</v>
      </c>
      <c r="F27" s="14" t="s">
        <v>110</v>
      </c>
      <c r="G27" s="51">
        <f aca="true" t="shared" si="0" ref="G27:G33">H27+I27</f>
        <v>70000</v>
      </c>
      <c r="H27" s="24">
        <v>70000</v>
      </c>
      <c r="I27" s="24">
        <v>0</v>
      </c>
      <c r="J27" s="24">
        <v>0</v>
      </c>
      <c r="K27" s="27"/>
    </row>
    <row r="28" spans="1:11" s="12" customFormat="1" ht="83.25" customHeight="1">
      <c r="A28" s="13" t="s">
        <v>45</v>
      </c>
      <c r="B28" s="19">
        <v>8220</v>
      </c>
      <c r="C28" s="30" t="s">
        <v>46</v>
      </c>
      <c r="D28" s="28" t="s">
        <v>49</v>
      </c>
      <c r="E28" s="28" t="s">
        <v>72</v>
      </c>
      <c r="F28" s="28" t="s">
        <v>111</v>
      </c>
      <c r="G28" s="16">
        <f t="shared" si="0"/>
        <v>17500</v>
      </c>
      <c r="H28" s="17">
        <v>17500</v>
      </c>
      <c r="I28" s="17">
        <v>0</v>
      </c>
      <c r="J28" s="17">
        <v>0</v>
      </c>
      <c r="K28" s="27"/>
    </row>
    <row r="29" spans="1:10" ht="83.25" customHeight="1">
      <c r="A29" s="19" t="s">
        <v>21</v>
      </c>
      <c r="B29" s="19" t="s">
        <v>7</v>
      </c>
      <c r="C29" s="31" t="s">
        <v>22</v>
      </c>
      <c r="D29" s="23" t="s">
        <v>42</v>
      </c>
      <c r="E29" s="14" t="s">
        <v>91</v>
      </c>
      <c r="F29" s="14" t="s">
        <v>112</v>
      </c>
      <c r="G29" s="16">
        <f t="shared" si="0"/>
        <v>26100</v>
      </c>
      <c r="H29" s="17">
        <v>0</v>
      </c>
      <c r="I29" s="17">
        <v>26100</v>
      </c>
      <c r="J29" s="17">
        <v>0</v>
      </c>
    </row>
    <row r="30" spans="1:10" s="12" customFormat="1" ht="12.75">
      <c r="A30" s="10" t="s">
        <v>97</v>
      </c>
      <c r="B30" s="10"/>
      <c r="C30" s="75" t="s">
        <v>96</v>
      </c>
      <c r="D30" s="76"/>
      <c r="E30" s="76"/>
      <c r="F30" s="77"/>
      <c r="G30" s="11">
        <f t="shared" si="0"/>
        <v>256037</v>
      </c>
      <c r="H30" s="11">
        <f>SUM(H31:H31)</f>
        <v>256037</v>
      </c>
      <c r="I30" s="11">
        <f>SUM(I31:I31)</f>
        <v>0</v>
      </c>
      <c r="J30" s="11">
        <f>SUM(J31:J31)</f>
        <v>0</v>
      </c>
    </row>
    <row r="31" spans="1:10" s="12" customFormat="1" ht="12.75">
      <c r="A31" s="10" t="s">
        <v>98</v>
      </c>
      <c r="B31" s="10"/>
      <c r="C31" s="75" t="s">
        <v>96</v>
      </c>
      <c r="D31" s="76"/>
      <c r="E31" s="76"/>
      <c r="F31" s="77"/>
      <c r="G31" s="11">
        <f>H31+I31</f>
        <v>256037</v>
      </c>
      <c r="H31" s="11">
        <f>H32+H34+H36+H38</f>
        <v>256037</v>
      </c>
      <c r="I31" s="11">
        <f>I32+I34+I36+I38</f>
        <v>0</v>
      </c>
      <c r="J31" s="11">
        <f>J32+J34+J36+J38</f>
        <v>0</v>
      </c>
    </row>
    <row r="32" spans="1:10" s="12" customFormat="1" ht="12.75">
      <c r="A32" s="56" t="s">
        <v>138</v>
      </c>
      <c r="B32" s="56" t="s">
        <v>139</v>
      </c>
      <c r="C32" s="65"/>
      <c r="D32" s="57" t="s">
        <v>140</v>
      </c>
      <c r="E32" s="54"/>
      <c r="F32" s="55"/>
      <c r="G32" s="11">
        <f>G33</f>
        <v>118437</v>
      </c>
      <c r="H32" s="11">
        <f>H33</f>
        <v>118437</v>
      </c>
      <c r="I32" s="11">
        <f>I33</f>
        <v>0</v>
      </c>
      <c r="J32" s="11">
        <f>J33</f>
        <v>0</v>
      </c>
    </row>
    <row r="33" spans="1:10" ht="70.5" customHeight="1">
      <c r="A33" s="20" t="s">
        <v>116</v>
      </c>
      <c r="B33" s="37" t="s">
        <v>23</v>
      </c>
      <c r="C33" s="37" t="s">
        <v>92</v>
      </c>
      <c r="D33" s="21" t="s">
        <v>76</v>
      </c>
      <c r="E33" s="14" t="s">
        <v>61</v>
      </c>
      <c r="F33" s="14" t="s">
        <v>107</v>
      </c>
      <c r="G33" s="15">
        <f t="shared" si="0"/>
        <v>118437</v>
      </c>
      <c r="H33" s="15">
        <v>118437</v>
      </c>
      <c r="I33" s="15">
        <v>0</v>
      </c>
      <c r="J33" s="15">
        <v>0</v>
      </c>
    </row>
    <row r="34" spans="1:10" ht="12.75">
      <c r="A34" s="56" t="s">
        <v>141</v>
      </c>
      <c r="B34" s="56" t="s">
        <v>142</v>
      </c>
      <c r="C34" s="62"/>
      <c r="D34" s="57" t="s">
        <v>143</v>
      </c>
      <c r="E34" s="14"/>
      <c r="F34" s="14"/>
      <c r="G34" s="15">
        <f>G35</f>
        <v>100000</v>
      </c>
      <c r="H34" s="15">
        <f>H35</f>
        <v>100000</v>
      </c>
      <c r="I34" s="15">
        <f>I35</f>
        <v>0</v>
      </c>
      <c r="J34" s="15">
        <f>J35</f>
        <v>0</v>
      </c>
    </row>
    <row r="35" spans="1:11" ht="75.75" customHeight="1">
      <c r="A35" s="13" t="s">
        <v>102</v>
      </c>
      <c r="B35" s="13" t="s">
        <v>103</v>
      </c>
      <c r="C35" s="13" t="s">
        <v>24</v>
      </c>
      <c r="D35" s="14" t="s">
        <v>39</v>
      </c>
      <c r="E35" s="14" t="s">
        <v>73</v>
      </c>
      <c r="F35" s="14" t="s">
        <v>113</v>
      </c>
      <c r="G35" s="16">
        <f aca="true" t="shared" si="1" ref="G35:G52">H35+I35</f>
        <v>100000</v>
      </c>
      <c r="H35" s="17">
        <v>100000</v>
      </c>
      <c r="I35" s="17">
        <v>0</v>
      </c>
      <c r="J35" s="17">
        <v>0</v>
      </c>
      <c r="K35" s="18"/>
    </row>
    <row r="36" spans="1:11" ht="12.75">
      <c r="A36" s="56" t="s">
        <v>144</v>
      </c>
      <c r="B36" s="56" t="s">
        <v>145</v>
      </c>
      <c r="C36" s="62"/>
      <c r="D36" s="57" t="s">
        <v>146</v>
      </c>
      <c r="E36" s="25"/>
      <c r="F36" s="14"/>
      <c r="G36" s="16">
        <f>G37</f>
        <v>23000</v>
      </c>
      <c r="H36" s="16">
        <f>H37</f>
        <v>23000</v>
      </c>
      <c r="I36" s="16">
        <f>I37</f>
        <v>0</v>
      </c>
      <c r="J36" s="16">
        <f>J37</f>
        <v>0</v>
      </c>
      <c r="K36" s="18"/>
    </row>
    <row r="37" spans="1:10" ht="83.25" customHeight="1">
      <c r="A37" s="13" t="s">
        <v>117</v>
      </c>
      <c r="B37" s="13" t="s">
        <v>8</v>
      </c>
      <c r="C37" s="13" t="s">
        <v>16</v>
      </c>
      <c r="D37" s="14" t="s">
        <v>41</v>
      </c>
      <c r="E37" s="25" t="s">
        <v>74</v>
      </c>
      <c r="F37" s="14" t="s">
        <v>114</v>
      </c>
      <c r="G37" s="16">
        <f>H37+I37</f>
        <v>23000</v>
      </c>
      <c r="H37" s="17">
        <v>23000</v>
      </c>
      <c r="I37" s="17">
        <v>0</v>
      </c>
      <c r="J37" s="17">
        <f>I37</f>
        <v>0</v>
      </c>
    </row>
    <row r="38" spans="1:10" ht="12.75">
      <c r="A38" s="56" t="s">
        <v>147</v>
      </c>
      <c r="B38" s="56" t="s">
        <v>148</v>
      </c>
      <c r="C38" s="62"/>
      <c r="D38" s="57" t="s">
        <v>149</v>
      </c>
      <c r="E38" s="25"/>
      <c r="F38" s="14"/>
      <c r="G38" s="16">
        <f>G39</f>
        <v>14600</v>
      </c>
      <c r="H38" s="16">
        <f>H39</f>
        <v>14600</v>
      </c>
      <c r="I38" s="16">
        <f>I39</f>
        <v>0</v>
      </c>
      <c r="J38" s="16">
        <f>J39</f>
        <v>0</v>
      </c>
    </row>
    <row r="39" spans="1:10" ht="81" customHeight="1">
      <c r="A39" s="13" t="s">
        <v>118</v>
      </c>
      <c r="B39" s="13" t="s">
        <v>48</v>
      </c>
      <c r="C39" s="13" t="s">
        <v>17</v>
      </c>
      <c r="D39" s="23" t="s">
        <v>47</v>
      </c>
      <c r="E39" s="14" t="s">
        <v>75</v>
      </c>
      <c r="F39" s="14" t="s">
        <v>115</v>
      </c>
      <c r="G39" s="16">
        <f>H39+I39</f>
        <v>14600</v>
      </c>
      <c r="H39" s="17">
        <v>14600</v>
      </c>
      <c r="I39" s="17">
        <v>0</v>
      </c>
      <c r="J39" s="17">
        <f>I39</f>
        <v>0</v>
      </c>
    </row>
    <row r="40" spans="1:15" s="12" customFormat="1" ht="13.5" customHeight="1">
      <c r="A40" s="10" t="s">
        <v>100</v>
      </c>
      <c r="B40" s="10"/>
      <c r="C40" s="84" t="s">
        <v>99</v>
      </c>
      <c r="D40" s="85"/>
      <c r="E40" s="85"/>
      <c r="F40" s="86"/>
      <c r="G40" s="22">
        <f>G41</f>
        <v>448687</v>
      </c>
      <c r="H40" s="11">
        <f>H41</f>
        <v>448687</v>
      </c>
      <c r="I40" s="11">
        <f>SUM(I41:I52)</f>
        <v>0</v>
      </c>
      <c r="J40" s="11">
        <f>SUM(J41:J52)</f>
        <v>0</v>
      </c>
      <c r="K40" s="38"/>
      <c r="O40" s="39"/>
    </row>
    <row r="41" spans="1:15" s="12" customFormat="1" ht="13.5" customHeight="1">
      <c r="A41" s="10" t="s">
        <v>101</v>
      </c>
      <c r="B41" s="10"/>
      <c r="C41" s="84" t="s">
        <v>99</v>
      </c>
      <c r="D41" s="85"/>
      <c r="E41" s="85"/>
      <c r="F41" s="86"/>
      <c r="G41" s="22">
        <f>H41+I41</f>
        <v>448687</v>
      </c>
      <c r="H41" s="11">
        <f>H43+H44+H45+H46+H47+H48+H49+H50+H51+H52</f>
        <v>448687</v>
      </c>
      <c r="I41" s="11">
        <f>SUM(I43:I52)</f>
        <v>0</v>
      </c>
      <c r="J41" s="11">
        <f>SUM(J43:J52)</f>
        <v>0</v>
      </c>
      <c r="K41" s="38"/>
      <c r="O41" s="39"/>
    </row>
    <row r="42" spans="1:15" s="12" customFormat="1" ht="28.5" customHeight="1">
      <c r="A42" s="56" t="s">
        <v>150</v>
      </c>
      <c r="B42" s="56" t="s">
        <v>130</v>
      </c>
      <c r="C42" s="62"/>
      <c r="D42" s="57" t="s">
        <v>131</v>
      </c>
      <c r="E42" s="52"/>
      <c r="F42" s="53"/>
      <c r="G42" s="22">
        <f>H42+I42</f>
        <v>448687</v>
      </c>
      <c r="H42" s="11">
        <f>H43+H44+H45+H46+H47+H48+H49+H50+H51+H52</f>
        <v>448687</v>
      </c>
      <c r="I42" s="11">
        <f>SUM(I44:I52)</f>
        <v>0</v>
      </c>
      <c r="J42" s="11">
        <f>SUM(J44:J52)</f>
        <v>0</v>
      </c>
      <c r="K42" s="38"/>
      <c r="O42" s="39"/>
    </row>
    <row r="43" spans="1:11" ht="113.25" customHeight="1">
      <c r="A43" s="13" t="s">
        <v>119</v>
      </c>
      <c r="B43" s="13" t="s">
        <v>77</v>
      </c>
      <c r="C43" s="13" t="s">
        <v>93</v>
      </c>
      <c r="D43" s="23" t="s">
        <v>78</v>
      </c>
      <c r="E43" s="14" t="s">
        <v>59</v>
      </c>
      <c r="F43" s="14" t="s">
        <v>108</v>
      </c>
      <c r="G43" s="16">
        <f t="shared" si="1"/>
        <v>13950</v>
      </c>
      <c r="H43" s="24">
        <v>13950</v>
      </c>
      <c r="I43" s="17">
        <v>0</v>
      </c>
      <c r="J43" s="17">
        <f>I43</f>
        <v>0</v>
      </c>
      <c r="K43" s="18"/>
    </row>
    <row r="44" spans="1:11" ht="114.75" customHeight="1">
      <c r="A44" s="13" t="s">
        <v>120</v>
      </c>
      <c r="B44" s="13" t="s">
        <v>79</v>
      </c>
      <c r="C44" s="13" t="s">
        <v>93</v>
      </c>
      <c r="D44" s="23" t="s">
        <v>81</v>
      </c>
      <c r="E44" s="14" t="s">
        <v>59</v>
      </c>
      <c r="F44" s="14" t="s">
        <v>108</v>
      </c>
      <c r="G44" s="16">
        <f t="shared" si="1"/>
        <v>205000</v>
      </c>
      <c r="H44" s="24">
        <v>205000</v>
      </c>
      <c r="I44" s="17">
        <v>0</v>
      </c>
      <c r="J44" s="17">
        <v>0</v>
      </c>
      <c r="K44" s="18"/>
    </row>
    <row r="45" spans="1:11" ht="110.25" customHeight="1">
      <c r="A45" s="13" t="s">
        <v>121</v>
      </c>
      <c r="B45" s="13" t="s">
        <v>80</v>
      </c>
      <c r="C45" s="13" t="s">
        <v>93</v>
      </c>
      <c r="D45" s="23" t="s">
        <v>82</v>
      </c>
      <c r="E45" s="14" t="s">
        <v>59</v>
      </c>
      <c r="F45" s="14" t="s">
        <v>108</v>
      </c>
      <c r="G45" s="16">
        <f t="shared" si="1"/>
        <v>10500</v>
      </c>
      <c r="H45" s="24">
        <v>10500</v>
      </c>
      <c r="I45" s="17">
        <v>0</v>
      </c>
      <c r="J45" s="17">
        <v>0</v>
      </c>
      <c r="K45" s="18"/>
    </row>
    <row r="46" spans="1:11" ht="114.75" customHeight="1">
      <c r="A46" s="13" t="s">
        <v>122</v>
      </c>
      <c r="B46" s="13" t="s">
        <v>83</v>
      </c>
      <c r="C46" s="13" t="s">
        <v>57</v>
      </c>
      <c r="D46" s="23" t="s">
        <v>104</v>
      </c>
      <c r="E46" s="14" t="s">
        <v>59</v>
      </c>
      <c r="F46" s="14" t="s">
        <v>108</v>
      </c>
      <c r="G46" s="16">
        <f t="shared" si="1"/>
        <v>71950</v>
      </c>
      <c r="H46" s="24">
        <v>71950</v>
      </c>
      <c r="I46" s="17">
        <v>0</v>
      </c>
      <c r="J46" s="17">
        <v>0</v>
      </c>
      <c r="K46" s="18"/>
    </row>
    <row r="47" spans="1:11" ht="114" customHeight="1">
      <c r="A47" s="13" t="s">
        <v>123</v>
      </c>
      <c r="B47" s="13" t="s">
        <v>84</v>
      </c>
      <c r="C47" s="13" t="s">
        <v>94</v>
      </c>
      <c r="D47" s="23" t="s">
        <v>85</v>
      </c>
      <c r="E47" s="14" t="s">
        <v>59</v>
      </c>
      <c r="F47" s="14" t="s">
        <v>108</v>
      </c>
      <c r="G47" s="16">
        <f t="shared" si="1"/>
        <v>5900</v>
      </c>
      <c r="H47" s="24">
        <v>5900</v>
      </c>
      <c r="I47" s="17">
        <v>0</v>
      </c>
      <c r="J47" s="17">
        <v>0</v>
      </c>
      <c r="K47" s="18"/>
    </row>
    <row r="48" spans="1:11" ht="108" customHeight="1">
      <c r="A48" s="13" t="s">
        <v>124</v>
      </c>
      <c r="B48" s="13" t="s">
        <v>86</v>
      </c>
      <c r="C48" s="13" t="s">
        <v>95</v>
      </c>
      <c r="D48" s="23" t="s">
        <v>87</v>
      </c>
      <c r="E48" s="14" t="s">
        <v>59</v>
      </c>
      <c r="F48" s="14" t="s">
        <v>108</v>
      </c>
      <c r="G48" s="16">
        <f t="shared" si="1"/>
        <v>12000</v>
      </c>
      <c r="H48" s="24">
        <v>12000</v>
      </c>
      <c r="I48" s="17">
        <v>0</v>
      </c>
      <c r="J48" s="17">
        <v>0</v>
      </c>
      <c r="K48" s="18"/>
    </row>
    <row r="49" spans="1:11" ht="112.5" customHeight="1">
      <c r="A49" s="13" t="s">
        <v>124</v>
      </c>
      <c r="B49" s="13" t="s">
        <v>86</v>
      </c>
      <c r="C49" s="13" t="s">
        <v>95</v>
      </c>
      <c r="D49" s="23" t="s">
        <v>88</v>
      </c>
      <c r="E49" s="14" t="s">
        <v>59</v>
      </c>
      <c r="F49" s="14" t="s">
        <v>108</v>
      </c>
      <c r="G49" s="16">
        <f t="shared" si="1"/>
        <v>18000</v>
      </c>
      <c r="H49" s="24">
        <v>18000</v>
      </c>
      <c r="I49" s="17">
        <v>0</v>
      </c>
      <c r="J49" s="17">
        <v>0</v>
      </c>
      <c r="K49" s="18"/>
    </row>
    <row r="50" spans="1:11" ht="117.75" customHeight="1">
      <c r="A50" s="13" t="s">
        <v>124</v>
      </c>
      <c r="B50" s="13" t="s">
        <v>86</v>
      </c>
      <c r="C50" s="13" t="s">
        <v>95</v>
      </c>
      <c r="D50" s="23" t="s">
        <v>89</v>
      </c>
      <c r="E50" s="14" t="s">
        <v>59</v>
      </c>
      <c r="F50" s="14" t="s">
        <v>108</v>
      </c>
      <c r="G50" s="16">
        <f t="shared" si="1"/>
        <v>12000</v>
      </c>
      <c r="H50" s="24">
        <v>12000</v>
      </c>
      <c r="I50" s="17">
        <v>0</v>
      </c>
      <c r="J50" s="17">
        <v>0</v>
      </c>
      <c r="K50" s="18"/>
    </row>
    <row r="51" spans="1:11" ht="109.5" customHeight="1">
      <c r="A51" s="13" t="s">
        <v>125</v>
      </c>
      <c r="B51" s="13" t="s">
        <v>38</v>
      </c>
      <c r="C51" s="13" t="s">
        <v>15</v>
      </c>
      <c r="D51" s="23" t="s">
        <v>90</v>
      </c>
      <c r="E51" s="14" t="s">
        <v>59</v>
      </c>
      <c r="F51" s="14" t="s">
        <v>108</v>
      </c>
      <c r="G51" s="16">
        <f t="shared" si="1"/>
        <v>38007</v>
      </c>
      <c r="H51" s="24">
        <v>38007</v>
      </c>
      <c r="I51" s="17">
        <v>0</v>
      </c>
      <c r="J51" s="17">
        <v>0</v>
      </c>
      <c r="K51" s="18"/>
    </row>
    <row r="52" spans="1:11" ht="113.25" customHeight="1">
      <c r="A52" s="13" t="s">
        <v>125</v>
      </c>
      <c r="B52" s="13" t="s">
        <v>38</v>
      </c>
      <c r="C52" s="13" t="s">
        <v>15</v>
      </c>
      <c r="D52" s="23" t="s">
        <v>151</v>
      </c>
      <c r="E52" s="14" t="s">
        <v>59</v>
      </c>
      <c r="F52" s="14" t="s">
        <v>108</v>
      </c>
      <c r="G52" s="16">
        <f t="shared" si="1"/>
        <v>61380</v>
      </c>
      <c r="H52" s="24">
        <v>61380</v>
      </c>
      <c r="I52" s="17">
        <v>0</v>
      </c>
      <c r="J52" s="17">
        <v>0</v>
      </c>
      <c r="K52" s="18"/>
    </row>
    <row r="53" spans="1:11" ht="21.75" customHeight="1">
      <c r="A53" s="10" t="s">
        <v>157</v>
      </c>
      <c r="B53" s="10"/>
      <c r="C53" s="84" t="s">
        <v>158</v>
      </c>
      <c r="D53" s="85"/>
      <c r="E53" s="85"/>
      <c r="F53" s="86"/>
      <c r="G53" s="22">
        <f>G54</f>
        <v>2773402</v>
      </c>
      <c r="H53" s="11">
        <f>H54</f>
        <v>2773402</v>
      </c>
      <c r="I53" s="11">
        <f>I54</f>
        <v>0</v>
      </c>
      <c r="J53" s="11">
        <f>J54</f>
        <v>0</v>
      </c>
      <c r="K53" s="18"/>
    </row>
    <row r="54" spans="1:11" ht="21.75" customHeight="1">
      <c r="A54" s="68" t="s">
        <v>159</v>
      </c>
      <c r="B54" s="66"/>
      <c r="C54" s="84" t="s">
        <v>158</v>
      </c>
      <c r="D54" s="85"/>
      <c r="E54" s="85"/>
      <c r="F54" s="86"/>
      <c r="G54" s="16">
        <f>G55</f>
        <v>2773402</v>
      </c>
      <c r="H54" s="16">
        <f aca="true" t="shared" si="2" ref="H54:J55">H55</f>
        <v>2773402</v>
      </c>
      <c r="I54" s="16">
        <f>I55</f>
        <v>0</v>
      </c>
      <c r="J54" s="16">
        <f t="shared" si="2"/>
        <v>0</v>
      </c>
      <c r="K54" s="18"/>
    </row>
    <row r="55" spans="1:11" ht="21.75" customHeight="1">
      <c r="A55" s="68" t="s">
        <v>160</v>
      </c>
      <c r="B55" s="68">
        <v>9000</v>
      </c>
      <c r="C55" s="87" t="s">
        <v>161</v>
      </c>
      <c r="D55" s="88"/>
      <c r="E55" s="67"/>
      <c r="F55" s="67"/>
      <c r="G55" s="16">
        <f>G56</f>
        <v>2773402</v>
      </c>
      <c r="H55" s="16">
        <f t="shared" si="2"/>
        <v>2773402</v>
      </c>
      <c r="I55" s="16">
        <f t="shared" si="2"/>
        <v>0</v>
      </c>
      <c r="J55" s="16">
        <f t="shared" si="2"/>
        <v>0</v>
      </c>
      <c r="K55" s="18"/>
    </row>
    <row r="56" spans="1:11" ht="157.5" customHeight="1">
      <c r="A56" s="13" t="s">
        <v>162</v>
      </c>
      <c r="B56" s="13" t="s">
        <v>163</v>
      </c>
      <c r="C56" s="13" t="s">
        <v>23</v>
      </c>
      <c r="D56" s="23" t="s">
        <v>164</v>
      </c>
      <c r="E56" s="14" t="s">
        <v>61</v>
      </c>
      <c r="F56" s="14" t="s">
        <v>107</v>
      </c>
      <c r="G56" s="16">
        <f>H56+I56</f>
        <v>2773402</v>
      </c>
      <c r="H56" s="24">
        <v>2773402</v>
      </c>
      <c r="I56" s="17">
        <v>0</v>
      </c>
      <c r="J56" s="17">
        <v>0</v>
      </c>
      <c r="K56" s="18"/>
    </row>
    <row r="57" spans="1:10" ht="22.5" customHeight="1">
      <c r="A57" s="90" t="s">
        <v>3</v>
      </c>
      <c r="B57" s="91"/>
      <c r="C57" s="91"/>
      <c r="D57" s="91"/>
      <c r="E57" s="92"/>
      <c r="F57" s="36"/>
      <c r="G57" s="22">
        <f>H57+I57</f>
        <v>8983738</v>
      </c>
      <c r="H57" s="11">
        <f>H41+H31+H15+H53</f>
        <v>8447638</v>
      </c>
      <c r="I57" s="11">
        <f>I41+I31+I15+I53</f>
        <v>536100</v>
      </c>
      <c r="J57" s="11">
        <f>J41+J31+J15</f>
        <v>510000</v>
      </c>
    </row>
    <row r="58" spans="2:9" ht="25.5" customHeight="1">
      <c r="B58" s="44" t="s">
        <v>4</v>
      </c>
      <c r="C58" s="44"/>
      <c r="D58" s="45"/>
      <c r="E58" s="46"/>
      <c r="F58" s="46"/>
      <c r="G58" s="46"/>
      <c r="H58" s="89" t="s">
        <v>58</v>
      </c>
      <c r="I58" s="89"/>
    </row>
    <row r="59" spans="2:9" ht="36.75" customHeight="1">
      <c r="B59" s="47"/>
      <c r="C59" s="47"/>
      <c r="D59" s="48"/>
      <c r="E59" s="49"/>
      <c r="F59" s="49"/>
      <c r="G59" s="49"/>
      <c r="H59" s="50"/>
      <c r="I59" s="50"/>
    </row>
    <row r="60" ht="36.75" customHeight="1"/>
    <row r="61" ht="36.75" customHeight="1"/>
    <row r="62" ht="36.75" customHeight="1">
      <c r="G62" s="2"/>
    </row>
    <row r="63" ht="36.75" customHeight="1"/>
  </sheetData>
  <sheetProtection/>
  <mergeCells count="22">
    <mergeCell ref="C55:D55"/>
    <mergeCell ref="C40:F40"/>
    <mergeCell ref="C30:F30"/>
    <mergeCell ref="H58:I58"/>
    <mergeCell ref="A57:E57"/>
    <mergeCell ref="C41:F41"/>
    <mergeCell ref="C11:C12"/>
    <mergeCell ref="D11:D12"/>
    <mergeCell ref="I11:J11"/>
    <mergeCell ref="H11:H12"/>
    <mergeCell ref="C53:F53"/>
    <mergeCell ref="C54:F54"/>
    <mergeCell ref="A7:I7"/>
    <mergeCell ref="G11:G12"/>
    <mergeCell ref="A9:C9"/>
    <mergeCell ref="A10:C10"/>
    <mergeCell ref="G3:I4"/>
    <mergeCell ref="C31:F31"/>
    <mergeCell ref="F11:F12"/>
    <mergeCell ref="A11:A12"/>
    <mergeCell ref="B11:B12"/>
    <mergeCell ref="E11:E12"/>
  </mergeCells>
  <printOptions/>
  <pageMargins left="0.7480314960629921" right="0.7480314960629921" top="0.984251968503937" bottom="0.984251968503937" header="0.5118110236220472" footer="0.5118110236220472"/>
  <pageSetup fitToHeight="18" horizontalDpi="600" verticalDpi="600" orientation="landscape" paperSize="9" scale="72" r:id="rId1"/>
  <rowBreaks count="2" manualBreakCount="2">
    <brk id="33" max="9" man="1"/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Арбузинська селищна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2021-02-12T17:10:22Z</cp:lastPrinted>
  <dcterms:created xsi:type="dcterms:W3CDTF">2016-10-18T06:23:27Z</dcterms:created>
  <dcterms:modified xsi:type="dcterms:W3CDTF">2021-02-12T17:12:23Z</dcterms:modified>
  <cp:category/>
  <cp:version/>
  <cp:contentType/>
  <cp:contentStatus/>
</cp:coreProperties>
</file>